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Vzdrževanje medicinskih aparatov Schiller\"/>
    </mc:Choice>
  </mc:AlternateContent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52511"/>
</workbook>
</file>

<file path=xl/calcChain.xml><?xml version="1.0" encoding="utf-8"?>
<calcChain xmlns="http://schemas.openxmlformats.org/spreadsheetml/2006/main">
  <c r="L19" i="1" l="1"/>
  <c r="L22" i="1"/>
  <c r="M22" i="1" s="1"/>
  <c r="M21" i="1" l="1"/>
  <c r="L85" i="1" l="1"/>
  <c r="M85" i="1" s="1"/>
  <c r="L86" i="1"/>
  <c r="M86" i="1" s="1"/>
  <c r="L87" i="1"/>
  <c r="M87" i="1" s="1"/>
  <c r="L88" i="1"/>
  <c r="M88" i="1" s="1"/>
  <c r="L89" i="1"/>
  <c r="M89" i="1" s="1"/>
  <c r="L90" i="1"/>
  <c r="M90" i="1" s="1"/>
  <c r="L91" i="1"/>
  <c r="M91" i="1" s="1"/>
  <c r="L92" i="1"/>
  <c r="M92" i="1" s="1"/>
  <c r="L93" i="1"/>
  <c r="M93" i="1" s="1"/>
  <c r="L94" i="1"/>
  <c r="M94" i="1" s="1"/>
  <c r="L95" i="1"/>
  <c r="M95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2" i="1"/>
  <c r="M102" i="1" s="1"/>
  <c r="L103" i="1"/>
  <c r="M103" i="1" s="1"/>
  <c r="L104" i="1"/>
  <c r="M104" i="1" s="1"/>
  <c r="L105" i="1"/>
  <c r="M105" i="1" s="1"/>
  <c r="L76" i="1" l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20" i="1"/>
  <c r="M20" i="1" s="1"/>
  <c r="M19" i="1"/>
  <c r="L108" i="1" l="1"/>
  <c r="L107" i="1"/>
  <c r="L109" i="1" l="1"/>
</calcChain>
</file>

<file path=xl/sharedStrings.xml><?xml version="1.0" encoding="utf-8"?>
<sst xmlns="http://schemas.openxmlformats.org/spreadsheetml/2006/main" count="674" uniqueCount="255">
  <si>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</si>
  <si>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</si>
  <si>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</si>
  <si>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</si>
  <si>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</si>
  <si>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</si>
  <si>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</si>
  <si>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</si>
  <si>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</si>
  <si>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</si>
  <si>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</si>
  <si>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</si>
  <si>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</si>
  <si>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</si>
  <si>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</si>
  <si>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</si>
  <si>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</si>
  <si>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</si>
  <si>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</si>
  <si>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</si>
  <si>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</si>
  <si>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</si>
  <si>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</si>
  <si>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</si>
  <si>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</si>
  <si>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</si>
  <si>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</si>
  <si>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</si>
  <si>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</si>
  <si>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</si>
  <si>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</si>
  <si>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</si>
  <si>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</si>
  <si>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</si>
  <si>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</si>
  <si>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</si>
  <si>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</si>
  <si>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</si>
  <si>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</si>
  <si>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</si>
  <si>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</si>
  <si>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</si>
  <si>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</si>
  <si>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</si>
  <si>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</si>
  <si>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</si>
  <si>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</si>
  <si>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</si>
  <si>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</si>
  <si>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</si>
  <si>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</si>
  <si>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</si>
  <si>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</si>
  <si>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</si>
  <si>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</si>
  <si>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</si>
  <si>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</si>
  <si>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</si>
  <si>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</si>
  <si>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</si>
  <si>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</si>
  <si>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</si>
  <si>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</si>
  <si>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</si>
  <si>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</si>
  <si>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</si>
  <si>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</si>
  <si>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</si>
  <si>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</si>
  <si>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</si>
  <si>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</si>
  <si>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</si>
  <si>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</si>
  <si>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</si>
  <si>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</si>
  <si>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</si>
  <si>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</si>
  <si>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</si>
  <si>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</si>
  <si>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Cena prihoda servisnega tehnika na lokacijo naročnika. V ceno so všteti potni stroški (kilometrina), dnevnica, stroški servisnega tehnika na poti ter drugi stroški</t>
  </si>
  <si>
    <t>kos</t>
  </si>
  <si>
    <t>PREDRAČUN</t>
  </si>
  <si>
    <t>Davčna osnova:</t>
  </si>
  <si>
    <t>Znesek davka:</t>
  </si>
  <si>
    <t>Za plačilo v EUR z DDV:</t>
  </si>
  <si>
    <t>Opomba:</t>
  </si>
  <si>
    <t>Žig in podpis ponudnika:</t>
  </si>
  <si>
    <t>• Ponudnik mora na lastnem obrazcu predložiti cenik za rezervne dele, ki jih naročnik v specifikaciji ni navedel so pa potrebni za opravljanje storitve iz predmetnega javnega naročila.</t>
  </si>
  <si>
    <t xml:space="preserve">Rezervni deli </t>
  </si>
  <si>
    <t xml:space="preserve">Katal. Št. 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</si>
  <si>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</si>
  <si>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</si>
  <si>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</si>
  <si>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</si>
  <si>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</si>
  <si>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</si>
  <si>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</si>
  <si>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</si>
  <si>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</si>
  <si>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</si>
  <si>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</si>
  <si>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</si>
  <si>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</si>
  <si>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</si>
  <si>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</si>
  <si>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</si>
  <si>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</si>
  <si>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</si>
  <si>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</si>
  <si>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</si>
  <si>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ZA VZDRŽEVANJE MEDICINSKIH APARATOV SCHILLER IN DOBAVO REZERVNIH DELOV TER PRIBORA</t>
  </si>
  <si>
    <t>10FE02</t>
  </si>
  <si>
    <t>90-40-020</t>
  </si>
  <si>
    <t>ADPT4F05</t>
  </si>
  <si>
    <t>CH13000314</t>
  </si>
  <si>
    <t>CH2100910</t>
  </si>
  <si>
    <t>CH2100914</t>
  </si>
  <si>
    <t>CH2100945</t>
  </si>
  <si>
    <t>CH2100957</t>
  </si>
  <si>
    <t>CH2100985</t>
  </si>
  <si>
    <t>CH2101069</t>
  </si>
  <si>
    <t>CH2101138</t>
  </si>
  <si>
    <t>CH2120050</t>
  </si>
  <si>
    <t>CH2120077</t>
  </si>
  <si>
    <t>CH2120078</t>
  </si>
  <si>
    <t>CH2120081</t>
  </si>
  <si>
    <t>CH2156078</t>
  </si>
  <si>
    <t>CH2310212</t>
  </si>
  <si>
    <t>CH2310215</t>
  </si>
  <si>
    <t>CH2310235</t>
  </si>
  <si>
    <t>CH2310317</t>
  </si>
  <si>
    <t>CH2400038</t>
  </si>
  <si>
    <t>CH2400070</t>
  </si>
  <si>
    <t>CH2400102</t>
  </si>
  <si>
    <t>CH2600465</t>
  </si>
  <si>
    <t>CH2600466</t>
  </si>
  <si>
    <t>CH2600469</t>
  </si>
  <si>
    <t>CH3900461</t>
  </si>
  <si>
    <t>CH3900462</t>
  </si>
  <si>
    <t>CH3911018</t>
  </si>
  <si>
    <t>CH3920702</t>
  </si>
  <si>
    <t>CH3920703</t>
  </si>
  <si>
    <t>CH3920921</t>
  </si>
  <si>
    <t>CH4150152</t>
  </si>
  <si>
    <t>CH4150195</t>
  </si>
  <si>
    <t>CH4265051</t>
  </si>
  <si>
    <t>CH4310159</t>
  </si>
  <si>
    <t>CH4310279</t>
  </si>
  <si>
    <t>CH4310292</t>
  </si>
  <si>
    <t>CH4310293</t>
  </si>
  <si>
    <t>CH4310358</t>
  </si>
  <si>
    <t>CH4310364</t>
  </si>
  <si>
    <t>CH4330019</t>
  </si>
  <si>
    <t>CH4410249</t>
  </si>
  <si>
    <t>CH4415574</t>
  </si>
  <si>
    <t>CH4415575</t>
  </si>
  <si>
    <t>CH4415615</t>
  </si>
  <si>
    <t>CH4415616</t>
  </si>
  <si>
    <t>CH4430118</t>
  </si>
  <si>
    <t>CH4430199</t>
  </si>
  <si>
    <t>CH4435258</t>
  </si>
  <si>
    <t>CH4435267</t>
  </si>
  <si>
    <t>CH4435286</t>
  </si>
  <si>
    <t>CH4450327</t>
  </si>
  <si>
    <t>E 0019</t>
  </si>
  <si>
    <t>E0019</t>
  </si>
  <si>
    <t>EASYBAT</t>
  </si>
  <si>
    <t>FAR2000-02</t>
  </si>
  <si>
    <t>TH0069</t>
  </si>
  <si>
    <t>U16006</t>
  </si>
  <si>
    <t xml:space="preserve">Mikrofon za BodyBox 5500 </t>
  </si>
  <si>
    <t>Okvir senzorja NANOXeco,  PEARL5 in PEARL8</t>
  </si>
  <si>
    <t xml:space="preserve">Ohišje za NanoxEco </t>
  </si>
  <si>
    <t xml:space="preserve">Pokrov baterije za NANOXeco </t>
  </si>
  <si>
    <t xml:space="preserve">Set kontaktov za Pearl5 </t>
  </si>
  <si>
    <t xml:space="preserve">Nosna ščipalka </t>
  </si>
  <si>
    <t>Vakuumska elektroda za Unisog 1,1/ 1,3/ 1,5 m</t>
  </si>
  <si>
    <t xml:space="preserve">Pedal za ergometer 9/16 palčni </t>
  </si>
  <si>
    <t>Prsni pas za EKG oddajnik Sana S (60-90 cm)</t>
  </si>
  <si>
    <t>Notranja vrečka (ekspiratorna) za HypAir FeNO</t>
  </si>
  <si>
    <t>Blue Sensor Holter elektrode   VL (25 kos/pak)</t>
  </si>
  <si>
    <t>Elektroda vakuumska DT-100  1 m</t>
  </si>
  <si>
    <t>Elektroda vakuumska DT-100 1,3 m</t>
  </si>
  <si>
    <t xml:space="preserve">Teleskopska roka DT-T </t>
  </si>
  <si>
    <t xml:space="preserve">Interna baterija FredEasy 3V </t>
  </si>
  <si>
    <t xml:space="preserve">Akumulator NiMH za BR-102 plus </t>
  </si>
  <si>
    <t>Gumijasta tipka "Enter"  MT-101, BR-102 plus</t>
  </si>
  <si>
    <t xml:space="preserve">Tipka "Event" MT-101, BR-102 </t>
  </si>
  <si>
    <t xml:space="preserve">Sedež ergometra ERG911 </t>
  </si>
  <si>
    <t xml:space="preserve">kontakt baterije za FredEasy </t>
  </si>
  <si>
    <t>Vreča za vzorce 2 l Medisoft  Body Box (set=5 kos)</t>
  </si>
  <si>
    <t>Mrežica za senzor pretoka  Medisoft</t>
  </si>
  <si>
    <t>Serijski kabel Spiroscout  senzor - osnovna enota</t>
  </si>
  <si>
    <t>Grelni obroč senzorja pretoka za BodyBox 5500</t>
  </si>
  <si>
    <t>Lemo konektor za 2 Mh sondo za doppler Looki</t>
  </si>
  <si>
    <t>Zračni filter za NO za  HypAirFeNO</t>
  </si>
  <si>
    <t>Prsni pas za EKG oddajnik Sana L (80-120 cm)</t>
  </si>
  <si>
    <t>Adapter za enkratne elektrode  P4</t>
  </si>
  <si>
    <t>Priključni kabel SpO2  Truscope digital</t>
  </si>
  <si>
    <t>Nafion cev za Power Cube  (A1...)</t>
  </si>
  <si>
    <t xml:space="preserve">Blendspiroceptor </t>
  </si>
  <si>
    <t xml:space="preserve">Celica O2 za ergospirometrijo </t>
  </si>
  <si>
    <t>Pregibna cev za priklop  nafion cevi</t>
  </si>
  <si>
    <t xml:space="preserve">Filter za Provojet </t>
  </si>
  <si>
    <t>Balon - 20l z Oringom za  CO difuzijo</t>
  </si>
  <si>
    <t xml:space="preserve">Celica O2 tip: MLF-32G </t>
  </si>
  <si>
    <t>Mikrofon s cevjo za  BR-102 plus</t>
  </si>
  <si>
    <t>Manšeta D za BP-200 plus, BR-102 plus (M) 25-35 cm</t>
  </si>
  <si>
    <t>Manšeta D za BP-200 plus,  BR-102 plus (L) 35-45 cm</t>
  </si>
  <si>
    <t>Manšeta D za BP-200 plus,  BR-102 plus (M) 25-35 cm</t>
  </si>
  <si>
    <t>Torba prenosna za MT-101  Premium</t>
  </si>
  <si>
    <t xml:space="preserve">SpO2 -LCM  vmesni kabel Masimo </t>
  </si>
  <si>
    <t xml:space="preserve">USB kabel za prenos MT101-PC  </t>
  </si>
  <si>
    <t>Vmesni kabel SpO2 Masimo LNCS  3m, LCM</t>
  </si>
  <si>
    <t>Adapter za priklop elektrod  za FT-1, MS-12</t>
  </si>
  <si>
    <t>Pacient kabel 4 m, clip za  LCM plus</t>
  </si>
  <si>
    <t>Pacientkabel za EKG  AT1/AT2/AT/4</t>
  </si>
  <si>
    <t xml:space="preserve">MT-101 pacientkabel 6 polni </t>
  </si>
  <si>
    <t>Manšeta standardna za  911 BP,110 cm,verzija 2008</t>
  </si>
  <si>
    <t>Manšeta standardna za 911 BP, 200 cm, verzija 2008</t>
  </si>
  <si>
    <t>Manšeta velika za 911 BP,  200 cm, verzija 2008</t>
  </si>
  <si>
    <t>BR-102 plus NIBP ventil s kablom</t>
  </si>
  <si>
    <t>NIBP črpalka s kabom za  BR-102 plus</t>
  </si>
  <si>
    <t xml:space="preserve">Ohišje s tipkovnico AT-2 Plus </t>
  </si>
  <si>
    <t xml:space="preserve">MT-101 ohišje - zgornji del </t>
  </si>
  <si>
    <t xml:space="preserve">MT-101 pokrov baterij </t>
  </si>
  <si>
    <t xml:space="preserve">črpalka NIBP za LCM </t>
  </si>
  <si>
    <t>Argus Pro disk 2,5" neformatiran</t>
  </si>
  <si>
    <t>SD spominska kartica 512 MB  za MT-101</t>
  </si>
  <si>
    <t>Vtičnica mikrofonska za BR-102 plus</t>
  </si>
  <si>
    <t>Zapiralo mize papirja za  AT-2 plus</t>
  </si>
  <si>
    <t xml:space="preserve">MT-101 ohišje - spodnji del </t>
  </si>
  <si>
    <t xml:space="preserve">BR-102plus ohišje spodnji del </t>
  </si>
  <si>
    <t xml:space="preserve">Pokrov baterij za BR-102 plus </t>
  </si>
  <si>
    <t xml:space="preserve">Pokrov SD karte za BR-102 plus </t>
  </si>
  <si>
    <t xml:space="preserve">BR-102 plus ohišje-zgornji del </t>
  </si>
  <si>
    <t>Motor za EKG AT-1/AT-2/ AT-2 Plus</t>
  </si>
  <si>
    <t xml:space="preserve">Priklop NIBP za BR-102 plus </t>
  </si>
  <si>
    <t>Kontakt baterije - levi za  MT-101</t>
  </si>
  <si>
    <t>Kontakt baterije - desni za  MT-101</t>
  </si>
  <si>
    <t xml:space="preserve">Kontakt baterij za BR-102 plus </t>
  </si>
  <si>
    <t>Kontakt baterij -most za  BR-102 plus</t>
  </si>
  <si>
    <t>zobnik za pogon valja AT-1/ AT-4/AT-104/AT-110</t>
  </si>
  <si>
    <t>Gumijasti čep vijaka za MT-101 , BR-102 plus</t>
  </si>
  <si>
    <t>Gumjasti pokrov USB priklopa  za MT-101 in BR-102 plus</t>
  </si>
  <si>
    <t>Plastična zaščita USB priklop  za MT-101 in BR-102 plus</t>
  </si>
  <si>
    <t xml:space="preserve">Cev notranja za BR-102 plus </t>
  </si>
  <si>
    <t>Tipka Event za MT-101, x BR-102 plus</t>
  </si>
  <si>
    <t xml:space="preserve">drobni material </t>
  </si>
  <si>
    <t>Drobni material (elektronika)</t>
  </si>
  <si>
    <t>Baterija za defibrilator  FredEasy</t>
  </si>
  <si>
    <t xml:space="preserve">Regulator tlaka PR2000 </t>
  </si>
  <si>
    <t>Ventil in priklop ventila R1/4 F8 SQH 06 08 W</t>
  </si>
  <si>
    <t>NI CD 12 V akumulator za  defibrilator - monitor</t>
  </si>
  <si>
    <r>
      <rPr>
        <sz val="10"/>
        <color theme="1"/>
        <rFont val="Calibri"/>
        <family val="2"/>
        <charset val="238"/>
      </rPr>
      <t xml:space="preserve">• </t>
    </r>
    <r>
      <rPr>
        <sz val="10"/>
        <color theme="1"/>
        <rFont val="Arial"/>
        <family val="2"/>
        <charset val="238"/>
      </rPr>
      <t>Količine, ki jih je naročnik navedel v obrazcu predračuna OBR-2, so okvirne in jih izračunal na osnovi servisnih storitev v letu 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</si>
</sst>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1" fillId="0" borderId="7" xfId="0" applyFont="1" applyBorder="1" applyProtection="1"/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" fillId="0" borderId="2" xfId="0" applyFont="1" applyBorder="1" applyAlignment="1" applyProtection="1">
      <alignment horizontal="left" vertical="top"/>
    </xf>
    <xf numFmtId="0" fontId="1" fillId="3" borderId="8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2" fillId="2" borderId="2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14" fontId="4" fillId="0" borderId="0" xfId="0" applyNumberFormat="1" applyFont="1" applyFill="1" applyBorder="1" applyAlignment="1" applyProtection="1"/>
    <xf numFmtId="0" fontId="7" fillId="0" borderId="1" xfId="1" applyFont="1" applyFill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wrapText="1"/>
    </xf>
    <xf numFmtId="0" fontId="7" fillId="5" borderId="1" xfId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/>
    </xf>
    <xf numFmtId="0" fontId="7" fillId="4" borderId="2" xfId="1" applyFont="1" applyFill="1" applyBorder="1" applyAlignment="1" applyProtection="1">
      <alignment horizontal="left" vertical="center" wrapText="1"/>
    </xf>
    <xf numFmtId="0" fontId="7" fillId="4" borderId="4" xfId="1" applyFont="1" applyFill="1" applyBorder="1" applyAlignment="1" applyProtection="1">
      <alignment horizontal="left" vertical="center" wrapText="1"/>
    </xf>
    <xf numFmtId="0" fontId="7" fillId="4" borderId="3" xfId="1" applyFont="1" applyFill="1" applyBorder="1" applyAlignment="1" applyProtection="1">
      <alignment horizontal="left" vertical="center" wrapText="1"/>
    </xf>
    <xf numFmtId="0" fontId="7" fillId="5" borderId="2" xfId="1" applyFont="1" applyFill="1" applyBorder="1" applyAlignment="1" applyProtection="1">
      <alignment horizontal="left" vertical="center" wrapText="1"/>
    </xf>
    <xf numFmtId="0" fontId="7" fillId="5" borderId="4" xfId="1" applyFont="1" applyFill="1" applyBorder="1" applyAlignment="1" applyProtection="1">
      <alignment horizontal="left" vertical="center" wrapText="1"/>
    </xf>
    <xf numFmtId="0" fontId="7" fillId="5" borderId="3" xfId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 applyProtection="1">
      <alignment horizontal="left" vertical="center" wrapText="1"/>
    </xf>
    <xf numFmtId="0" fontId="7" fillId="0" borderId="4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left" vertical="center" wrapText="1"/>
    </xf>
    <xf numFmtId="0" fontId="1" fillId="5" borderId="0" xfId="0" applyFont="1" applyFill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1" fontId="1" fillId="5" borderId="1" xfId="0" applyNumberFormat="1" applyFont="1" applyFill="1" applyBorder="1" applyAlignment="1" applyProtection="1">
      <alignment horizontal="left" vertical="center"/>
    </xf>
  </cellXfs>
  <cellStyles count="2">
    <cellStyle name="Navadno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20"/>
  <sheetViews>
    <sheetView tabSelected="1" topLeftCell="A97" zoomScaleNormal="100" workbookViewId="0">
      <selection activeCell="N128" sqref="N128"/>
    </sheetView>
  </sheetViews>
  <sheetFormatPr defaultRowHeight="12.75" x14ac:dyDescent="0.2"/>
  <cols>
    <col min="1" max="1" width="4.140625" style="1" bestFit="1" customWidth="1"/>
    <col min="2" max="2" width="15.7109375" style="1" bestFit="1" customWidth="1"/>
    <col min="3" max="3" width="7.5703125" style="19" customWidth="1"/>
    <col min="4" max="4" width="8.140625" style="1" customWidth="1"/>
    <col min="5" max="5" width="4" style="1" customWidth="1"/>
    <col min="6" max="6" width="10.42578125" style="1" customWidth="1"/>
    <col min="7" max="7" width="7.5703125" style="1" customWidth="1"/>
    <col min="8" max="8" width="6.5703125" style="1" customWidth="1"/>
    <col min="9" max="9" width="8.5703125" style="32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x14ac:dyDescent="0.2">
      <c r="B3" s="19" t="s">
        <v>7</v>
      </c>
      <c r="D3" s="19"/>
      <c r="E3" s="19"/>
    </row>
    <row r="4" spans="1:12" ht="20.25" customHeight="1" x14ac:dyDescent="0.2">
      <c r="B4" s="41"/>
      <c r="C4" s="41"/>
      <c r="D4" s="41"/>
      <c r="E4" s="34"/>
      <c r="F4" s="34"/>
    </row>
    <row r="5" spans="1:12" ht="20.25" customHeight="1" x14ac:dyDescent="0.2">
      <c r="B5" s="41"/>
      <c r="C5" s="41"/>
      <c r="D5" s="41"/>
      <c r="E5" s="35"/>
      <c r="F5" s="35"/>
    </row>
    <row r="6" spans="1:12" ht="20.25" customHeight="1" x14ac:dyDescent="0.2">
      <c r="B6" s="41"/>
      <c r="C6" s="41"/>
      <c r="D6" s="41"/>
      <c r="E6" s="34"/>
      <c r="F6" s="34"/>
    </row>
    <row r="7" spans="1:12" x14ac:dyDescent="0.2">
      <c r="C7" s="24"/>
      <c r="D7" s="2"/>
      <c r="E7" s="2"/>
      <c r="F7" s="2"/>
    </row>
    <row r="8" spans="1:12" ht="20.25" customHeight="1" x14ac:dyDescent="0.2">
      <c r="B8" s="19" t="s">
        <v>8</v>
      </c>
      <c r="D8" s="41"/>
      <c r="E8" s="41"/>
      <c r="F8" s="34"/>
    </row>
    <row r="9" spans="1:12" ht="20.25" customHeight="1" x14ac:dyDescent="0.2">
      <c r="B9" s="19" t="s">
        <v>9</v>
      </c>
      <c r="C9" s="41"/>
      <c r="D9" s="41"/>
      <c r="E9" s="36"/>
    </row>
    <row r="13" spans="1:12" ht="18" x14ac:dyDescent="0.2">
      <c r="A13" s="52" t="s">
        <v>81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36" customHeight="1" x14ac:dyDescent="0.2">
      <c r="A14" s="55" t="s">
        <v>110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</row>
    <row r="18" spans="1:13" ht="38.25" x14ac:dyDescent="0.2">
      <c r="A18" s="3" t="s">
        <v>0</v>
      </c>
      <c r="B18" s="23" t="s">
        <v>89</v>
      </c>
      <c r="C18" s="56" t="s">
        <v>1</v>
      </c>
      <c r="D18" s="57"/>
      <c r="E18" s="57"/>
      <c r="F18" s="57"/>
      <c r="G18" s="58"/>
      <c r="H18" s="4" t="s">
        <v>2</v>
      </c>
      <c r="I18" s="4" t="s">
        <v>3</v>
      </c>
      <c r="J18" s="5" t="s">
        <v>4</v>
      </c>
      <c r="K18" s="5" t="s">
        <v>5</v>
      </c>
      <c r="L18" s="5" t="s">
        <v>6</v>
      </c>
    </row>
    <row r="19" spans="1:13" ht="15" customHeight="1" x14ac:dyDescent="0.2">
      <c r="A19" s="6" t="s">
        <v>10</v>
      </c>
      <c r="B19" s="20"/>
      <c r="C19" s="59" t="s">
        <v>11</v>
      </c>
      <c r="D19" s="60"/>
      <c r="E19" s="60"/>
      <c r="F19" s="60"/>
      <c r="G19" s="61"/>
      <c r="H19" s="7" t="s">
        <v>12</v>
      </c>
      <c r="I19" s="40">
        <v>50</v>
      </c>
      <c r="J19" s="8"/>
      <c r="K19" s="8"/>
      <c r="L19" s="8">
        <f>I19*J19</f>
        <v>0</v>
      </c>
      <c r="M19" s="1">
        <f>K19*L19/100</f>
        <v>0</v>
      </c>
    </row>
    <row r="20" spans="1:13" ht="54" customHeight="1" x14ac:dyDescent="0.2">
      <c r="A20" s="16" t="s">
        <v>14</v>
      </c>
      <c r="B20" s="21"/>
      <c r="C20" s="62" t="s">
        <v>79</v>
      </c>
      <c r="D20" s="63"/>
      <c r="E20" s="63"/>
      <c r="F20" s="63"/>
      <c r="G20" s="64"/>
      <c r="H20" s="17" t="s">
        <v>13</v>
      </c>
      <c r="I20" s="17">
        <v>30</v>
      </c>
      <c r="J20" s="18"/>
      <c r="K20" s="18"/>
      <c r="L20" s="18">
        <f>I20*J20</f>
        <v>0</v>
      </c>
      <c r="M20" s="1">
        <f t="shared" ref="M20:M83" si="0">K20*L20/100</f>
        <v>0</v>
      </c>
    </row>
    <row r="21" spans="1:13" ht="25.5" customHeight="1" x14ac:dyDescent="0.2">
      <c r="A21" s="9"/>
      <c r="B21" s="22"/>
      <c r="C21" s="65" t="s">
        <v>88</v>
      </c>
      <c r="D21" s="65"/>
      <c r="E21" s="65"/>
      <c r="F21" s="65"/>
      <c r="G21" s="65"/>
      <c r="H21" s="65"/>
      <c r="I21" s="65"/>
      <c r="J21" s="65"/>
      <c r="K21" s="65"/>
      <c r="L21" s="66"/>
      <c r="M21" s="1">
        <f t="shared" si="0"/>
        <v>0</v>
      </c>
    </row>
    <row r="22" spans="1:13" ht="15" customHeight="1" x14ac:dyDescent="0.2">
      <c r="A22" s="29" t="s">
        <v>15</v>
      </c>
      <c r="B22" s="29">
        <v>7857</v>
      </c>
      <c r="C22" s="48" t="s">
        <v>170</v>
      </c>
      <c r="D22" s="49" t="s">
        <v>170</v>
      </c>
      <c r="E22" s="49" t="s">
        <v>170</v>
      </c>
      <c r="F22" s="49" t="s">
        <v>170</v>
      </c>
      <c r="G22" s="50" t="s">
        <v>170</v>
      </c>
      <c r="H22" s="10" t="s">
        <v>80</v>
      </c>
      <c r="I22" s="37">
        <v>1</v>
      </c>
      <c r="J22" s="8"/>
      <c r="K22" s="8"/>
      <c r="L22" s="8">
        <f t="shared" ref="L22:L74" si="1">I22*J22</f>
        <v>0</v>
      </c>
      <c r="M22" s="1">
        <f t="shared" si="0"/>
        <v>0</v>
      </c>
    </row>
    <row r="23" spans="1:13" ht="27.75" customHeight="1" x14ac:dyDescent="0.2">
      <c r="A23" s="30" t="s">
        <v>16</v>
      </c>
      <c r="B23" s="30">
        <v>10803</v>
      </c>
      <c r="C23" s="42" t="s">
        <v>171</v>
      </c>
      <c r="D23" s="43" t="s">
        <v>171</v>
      </c>
      <c r="E23" s="43" t="s">
        <v>171</v>
      </c>
      <c r="F23" s="43" t="s">
        <v>171</v>
      </c>
      <c r="G23" s="44" t="s">
        <v>171</v>
      </c>
      <c r="H23" s="25" t="s">
        <v>80</v>
      </c>
      <c r="I23" s="38">
        <v>2</v>
      </c>
      <c r="J23" s="26"/>
      <c r="K23" s="26"/>
      <c r="L23" s="26">
        <f t="shared" si="1"/>
        <v>0</v>
      </c>
      <c r="M23" s="1">
        <f t="shared" si="0"/>
        <v>0</v>
      </c>
    </row>
    <row r="24" spans="1:13" ht="15" customHeight="1" x14ac:dyDescent="0.2">
      <c r="A24" s="29" t="s">
        <v>17</v>
      </c>
      <c r="B24" s="29">
        <v>10804</v>
      </c>
      <c r="C24" s="48" t="s">
        <v>172</v>
      </c>
      <c r="D24" s="49" t="s">
        <v>172</v>
      </c>
      <c r="E24" s="49" t="s">
        <v>172</v>
      </c>
      <c r="F24" s="49" t="s">
        <v>172</v>
      </c>
      <c r="G24" s="50" t="s">
        <v>172</v>
      </c>
      <c r="H24" s="10" t="s">
        <v>80</v>
      </c>
      <c r="I24" s="37">
        <v>1</v>
      </c>
      <c r="J24" s="8"/>
      <c r="K24" s="8"/>
      <c r="L24" s="8">
        <f t="shared" si="1"/>
        <v>0</v>
      </c>
      <c r="M24" s="1">
        <f t="shared" si="0"/>
        <v>0</v>
      </c>
    </row>
    <row r="25" spans="1:13" ht="15" customHeight="1" x14ac:dyDescent="0.2">
      <c r="A25" s="30" t="s">
        <v>18</v>
      </c>
      <c r="B25" s="30">
        <v>10805</v>
      </c>
      <c r="C25" s="42" t="s">
        <v>173</v>
      </c>
      <c r="D25" s="43" t="s">
        <v>173</v>
      </c>
      <c r="E25" s="43" t="s">
        <v>173</v>
      </c>
      <c r="F25" s="43" t="s">
        <v>173</v>
      </c>
      <c r="G25" s="44" t="s">
        <v>173</v>
      </c>
      <c r="H25" s="25" t="s">
        <v>80</v>
      </c>
      <c r="I25" s="38">
        <v>2</v>
      </c>
      <c r="J25" s="26"/>
      <c r="K25" s="26"/>
      <c r="L25" s="26">
        <f t="shared" si="1"/>
        <v>0</v>
      </c>
      <c r="M25" s="1">
        <f t="shared" si="0"/>
        <v>0</v>
      </c>
    </row>
    <row r="26" spans="1:13" ht="15" customHeight="1" x14ac:dyDescent="0.2">
      <c r="A26" s="29" t="s">
        <v>19</v>
      </c>
      <c r="B26" s="29">
        <v>10809</v>
      </c>
      <c r="C26" s="48" t="s">
        <v>174</v>
      </c>
      <c r="D26" s="49" t="s">
        <v>174</v>
      </c>
      <c r="E26" s="49" t="s">
        <v>174</v>
      </c>
      <c r="F26" s="49" t="s">
        <v>174</v>
      </c>
      <c r="G26" s="50" t="s">
        <v>174</v>
      </c>
      <c r="H26" s="10" t="s">
        <v>80</v>
      </c>
      <c r="I26" s="37">
        <v>1</v>
      </c>
      <c r="J26" s="8"/>
      <c r="K26" s="8"/>
      <c r="L26" s="8">
        <f t="shared" si="1"/>
        <v>0</v>
      </c>
      <c r="M26" s="1">
        <f t="shared" si="0"/>
        <v>0</v>
      </c>
    </row>
    <row r="27" spans="1:13" ht="15" customHeight="1" x14ac:dyDescent="0.2">
      <c r="A27" s="30" t="s">
        <v>20</v>
      </c>
      <c r="B27" s="30">
        <v>30851</v>
      </c>
      <c r="C27" s="42" t="s">
        <v>175</v>
      </c>
      <c r="D27" s="43" t="s">
        <v>175</v>
      </c>
      <c r="E27" s="43" t="s">
        <v>175</v>
      </c>
      <c r="F27" s="43" t="s">
        <v>175</v>
      </c>
      <c r="G27" s="44" t="s">
        <v>175</v>
      </c>
      <c r="H27" s="25" t="s">
        <v>80</v>
      </c>
      <c r="I27" s="38">
        <v>5</v>
      </c>
      <c r="J27" s="26"/>
      <c r="K27" s="26"/>
      <c r="L27" s="26">
        <f t="shared" si="1"/>
        <v>0</v>
      </c>
      <c r="M27" s="1">
        <f t="shared" si="0"/>
        <v>0</v>
      </c>
    </row>
    <row r="28" spans="1:13" ht="27.75" customHeight="1" x14ac:dyDescent="0.2">
      <c r="A28" s="29" t="s">
        <v>21</v>
      </c>
      <c r="B28" s="29">
        <v>520000</v>
      </c>
      <c r="C28" s="48" t="s">
        <v>176</v>
      </c>
      <c r="D28" s="49" t="s">
        <v>176</v>
      </c>
      <c r="E28" s="49" t="s">
        <v>176</v>
      </c>
      <c r="F28" s="49" t="s">
        <v>176</v>
      </c>
      <c r="G28" s="50" t="s">
        <v>176</v>
      </c>
      <c r="H28" s="10" t="s">
        <v>80</v>
      </c>
      <c r="I28" s="37">
        <v>2</v>
      </c>
      <c r="J28" s="8"/>
      <c r="K28" s="8"/>
      <c r="L28" s="8">
        <f t="shared" si="1"/>
        <v>0</v>
      </c>
      <c r="M28" s="1">
        <f t="shared" si="0"/>
        <v>0</v>
      </c>
    </row>
    <row r="29" spans="1:13" ht="15" customHeight="1" x14ac:dyDescent="0.2">
      <c r="A29" s="30" t="s">
        <v>22</v>
      </c>
      <c r="B29" s="30">
        <v>701819</v>
      </c>
      <c r="C29" s="42" t="s">
        <v>177</v>
      </c>
      <c r="D29" s="43" t="s">
        <v>177</v>
      </c>
      <c r="E29" s="43" t="s">
        <v>177</v>
      </c>
      <c r="F29" s="43" t="s">
        <v>177</v>
      </c>
      <c r="G29" s="44" t="s">
        <v>177</v>
      </c>
      <c r="H29" s="25" t="s">
        <v>80</v>
      </c>
      <c r="I29" s="38">
        <v>1</v>
      </c>
      <c r="J29" s="26"/>
      <c r="K29" s="26"/>
      <c r="L29" s="26">
        <f t="shared" si="1"/>
        <v>0</v>
      </c>
      <c r="M29" s="1">
        <f t="shared" si="0"/>
        <v>0</v>
      </c>
    </row>
    <row r="30" spans="1:13" ht="27.75" customHeight="1" x14ac:dyDescent="0.2">
      <c r="A30" s="29" t="s">
        <v>23</v>
      </c>
      <c r="B30" s="29">
        <v>904010</v>
      </c>
      <c r="C30" s="48" t="s">
        <v>178</v>
      </c>
      <c r="D30" s="49" t="s">
        <v>178</v>
      </c>
      <c r="E30" s="49" t="s">
        <v>178</v>
      </c>
      <c r="F30" s="49" t="s">
        <v>178</v>
      </c>
      <c r="G30" s="50" t="s">
        <v>178</v>
      </c>
      <c r="H30" s="10" t="s">
        <v>80</v>
      </c>
      <c r="I30" s="37">
        <v>16</v>
      </c>
      <c r="J30" s="8"/>
      <c r="K30" s="8"/>
      <c r="L30" s="8">
        <f t="shared" si="1"/>
        <v>0</v>
      </c>
      <c r="M30" s="1">
        <f t="shared" si="0"/>
        <v>0</v>
      </c>
    </row>
    <row r="31" spans="1:13" ht="27.75" customHeight="1" x14ac:dyDescent="0.2">
      <c r="A31" s="30" t="s">
        <v>24</v>
      </c>
      <c r="B31" s="30">
        <v>2019037</v>
      </c>
      <c r="C31" s="42" t="s">
        <v>179</v>
      </c>
      <c r="D31" s="43" t="s">
        <v>179</v>
      </c>
      <c r="E31" s="43" t="s">
        <v>179</v>
      </c>
      <c r="F31" s="43" t="s">
        <v>179</v>
      </c>
      <c r="G31" s="44" t="s">
        <v>179</v>
      </c>
      <c r="H31" s="25" t="s">
        <v>80</v>
      </c>
      <c r="I31" s="38">
        <v>1</v>
      </c>
      <c r="J31" s="26"/>
      <c r="K31" s="26"/>
      <c r="L31" s="26">
        <f t="shared" si="1"/>
        <v>0</v>
      </c>
      <c r="M31" s="1">
        <f t="shared" si="0"/>
        <v>0</v>
      </c>
    </row>
    <row r="32" spans="1:13" ht="27.75" customHeight="1" x14ac:dyDescent="0.2">
      <c r="A32" s="29" t="s">
        <v>25</v>
      </c>
      <c r="B32" s="29">
        <v>2155054</v>
      </c>
      <c r="C32" s="48" t="s">
        <v>180</v>
      </c>
      <c r="D32" s="49" t="s">
        <v>180</v>
      </c>
      <c r="E32" s="49" t="s">
        <v>180</v>
      </c>
      <c r="F32" s="49" t="s">
        <v>180</v>
      </c>
      <c r="G32" s="50" t="s">
        <v>180</v>
      </c>
      <c r="H32" s="10" t="s">
        <v>80</v>
      </c>
      <c r="I32" s="37">
        <v>1</v>
      </c>
      <c r="J32" s="8"/>
      <c r="K32" s="8"/>
      <c r="L32" s="8">
        <f t="shared" si="1"/>
        <v>0</v>
      </c>
      <c r="M32" s="1">
        <f t="shared" si="0"/>
        <v>0</v>
      </c>
    </row>
    <row r="33" spans="1:13" ht="15" customHeight="1" x14ac:dyDescent="0.2">
      <c r="A33" s="30" t="s">
        <v>26</v>
      </c>
      <c r="B33" s="30">
        <v>4000001</v>
      </c>
      <c r="C33" s="42" t="s">
        <v>181</v>
      </c>
      <c r="D33" s="43" t="s">
        <v>181</v>
      </c>
      <c r="E33" s="43" t="s">
        <v>181</v>
      </c>
      <c r="F33" s="43" t="s">
        <v>181</v>
      </c>
      <c r="G33" s="44" t="s">
        <v>181</v>
      </c>
      <c r="H33" s="25" t="s">
        <v>80</v>
      </c>
      <c r="I33" s="38">
        <v>1</v>
      </c>
      <c r="J33" s="26"/>
      <c r="K33" s="26"/>
      <c r="L33" s="26">
        <f t="shared" si="1"/>
        <v>0</v>
      </c>
      <c r="M33" s="1">
        <f t="shared" si="0"/>
        <v>0</v>
      </c>
    </row>
    <row r="34" spans="1:13" ht="15" customHeight="1" x14ac:dyDescent="0.2">
      <c r="A34" s="29" t="s">
        <v>27</v>
      </c>
      <c r="B34" s="29">
        <v>4000005</v>
      </c>
      <c r="C34" s="48" t="s">
        <v>182</v>
      </c>
      <c r="D34" s="49" t="s">
        <v>182</v>
      </c>
      <c r="E34" s="49" t="s">
        <v>182</v>
      </c>
      <c r="F34" s="49" t="s">
        <v>182</v>
      </c>
      <c r="G34" s="50" t="s">
        <v>182</v>
      </c>
      <c r="H34" s="10" t="s">
        <v>80</v>
      </c>
      <c r="I34" s="37">
        <v>1</v>
      </c>
      <c r="J34" s="8"/>
      <c r="K34" s="8"/>
      <c r="L34" s="8">
        <f t="shared" si="1"/>
        <v>0</v>
      </c>
      <c r="M34" s="1">
        <f t="shared" si="0"/>
        <v>0</v>
      </c>
    </row>
    <row r="35" spans="1:13" ht="15" customHeight="1" x14ac:dyDescent="0.2">
      <c r="A35" s="30" t="s">
        <v>28</v>
      </c>
      <c r="B35" s="30">
        <v>4000070</v>
      </c>
      <c r="C35" s="42" t="s">
        <v>183</v>
      </c>
      <c r="D35" s="43" t="s">
        <v>183</v>
      </c>
      <c r="E35" s="43" t="s">
        <v>183</v>
      </c>
      <c r="F35" s="43" t="s">
        <v>183</v>
      </c>
      <c r="G35" s="44" t="s">
        <v>183</v>
      </c>
      <c r="H35" s="25" t="s">
        <v>80</v>
      </c>
      <c r="I35" s="38">
        <v>1</v>
      </c>
      <c r="J35" s="26"/>
      <c r="K35" s="26"/>
      <c r="L35" s="26">
        <f t="shared" si="1"/>
        <v>0</v>
      </c>
      <c r="M35" s="1">
        <f t="shared" si="0"/>
        <v>0</v>
      </c>
    </row>
    <row r="36" spans="1:13" ht="15" customHeight="1" x14ac:dyDescent="0.2">
      <c r="A36" s="29" t="s">
        <v>29</v>
      </c>
      <c r="B36" s="29">
        <v>4070000</v>
      </c>
      <c r="C36" s="48" t="s">
        <v>184</v>
      </c>
      <c r="D36" s="49" t="s">
        <v>184</v>
      </c>
      <c r="E36" s="49" t="s">
        <v>184</v>
      </c>
      <c r="F36" s="49" t="s">
        <v>184</v>
      </c>
      <c r="G36" s="50" t="s">
        <v>184</v>
      </c>
      <c r="H36" s="10" t="s">
        <v>80</v>
      </c>
      <c r="I36" s="37">
        <v>1</v>
      </c>
      <c r="J36" s="8"/>
      <c r="K36" s="8"/>
      <c r="L36" s="8">
        <f t="shared" si="1"/>
        <v>0</v>
      </c>
      <c r="M36" s="1">
        <f t="shared" si="0"/>
        <v>0</v>
      </c>
    </row>
    <row r="37" spans="1:13" ht="15" customHeight="1" x14ac:dyDescent="0.2">
      <c r="A37" s="30" t="s">
        <v>30</v>
      </c>
      <c r="B37" s="30">
        <v>4350039</v>
      </c>
      <c r="C37" s="42" t="s">
        <v>185</v>
      </c>
      <c r="D37" s="43" t="s">
        <v>185</v>
      </c>
      <c r="E37" s="43" t="s">
        <v>185</v>
      </c>
      <c r="F37" s="43" t="s">
        <v>185</v>
      </c>
      <c r="G37" s="44" t="s">
        <v>185</v>
      </c>
      <c r="H37" s="25" t="s">
        <v>80</v>
      </c>
      <c r="I37" s="38">
        <v>6</v>
      </c>
      <c r="J37" s="26"/>
      <c r="K37" s="26"/>
      <c r="L37" s="26">
        <f t="shared" si="1"/>
        <v>0</v>
      </c>
      <c r="M37" s="1">
        <f t="shared" si="0"/>
        <v>0</v>
      </c>
    </row>
    <row r="38" spans="1:13" ht="27.75" customHeight="1" x14ac:dyDescent="0.2">
      <c r="A38" s="29" t="s">
        <v>31</v>
      </c>
      <c r="B38" s="29">
        <v>4450326</v>
      </c>
      <c r="C38" s="48" t="s">
        <v>186</v>
      </c>
      <c r="D38" s="49" t="s">
        <v>186</v>
      </c>
      <c r="E38" s="49" t="s">
        <v>186</v>
      </c>
      <c r="F38" s="49" t="s">
        <v>186</v>
      </c>
      <c r="G38" s="50" t="s">
        <v>186</v>
      </c>
      <c r="H38" s="10" t="s">
        <v>80</v>
      </c>
      <c r="I38" s="37">
        <v>1</v>
      </c>
      <c r="J38" s="8"/>
      <c r="K38" s="8"/>
      <c r="L38" s="8">
        <f t="shared" si="1"/>
        <v>0</v>
      </c>
      <c r="M38" s="1">
        <f t="shared" si="0"/>
        <v>0</v>
      </c>
    </row>
    <row r="39" spans="1:13" ht="15" customHeight="1" x14ac:dyDescent="0.2">
      <c r="A39" s="30" t="s">
        <v>32</v>
      </c>
      <c r="B39" s="30">
        <v>4450327</v>
      </c>
      <c r="C39" s="42" t="s">
        <v>187</v>
      </c>
      <c r="D39" s="43" t="s">
        <v>187</v>
      </c>
      <c r="E39" s="43" t="s">
        <v>187</v>
      </c>
      <c r="F39" s="43" t="s">
        <v>187</v>
      </c>
      <c r="G39" s="44" t="s">
        <v>187</v>
      </c>
      <c r="H39" s="25" t="s">
        <v>80</v>
      </c>
      <c r="I39" s="38">
        <v>1</v>
      </c>
      <c r="J39" s="26"/>
      <c r="K39" s="26"/>
      <c r="L39" s="26">
        <f t="shared" si="1"/>
        <v>0</v>
      </c>
      <c r="M39" s="1">
        <f t="shared" si="0"/>
        <v>0</v>
      </c>
    </row>
    <row r="40" spans="1:13" ht="15" customHeight="1" x14ac:dyDescent="0.2">
      <c r="A40" s="31" t="s">
        <v>33</v>
      </c>
      <c r="B40" s="31">
        <v>5901027</v>
      </c>
      <c r="C40" s="45" t="s">
        <v>188</v>
      </c>
      <c r="D40" s="46" t="s">
        <v>188</v>
      </c>
      <c r="E40" s="46" t="s">
        <v>188</v>
      </c>
      <c r="F40" s="46" t="s">
        <v>188</v>
      </c>
      <c r="G40" s="47" t="s">
        <v>188</v>
      </c>
      <c r="H40" s="27" t="s">
        <v>80</v>
      </c>
      <c r="I40" s="39">
        <v>1</v>
      </c>
      <c r="J40" s="28"/>
      <c r="K40" s="28"/>
      <c r="L40" s="28">
        <f t="shared" si="1"/>
        <v>0</v>
      </c>
      <c r="M40" s="1">
        <f t="shared" si="0"/>
        <v>0</v>
      </c>
    </row>
    <row r="41" spans="1:13" ht="15" customHeight="1" x14ac:dyDescent="0.2">
      <c r="A41" s="30" t="s">
        <v>34</v>
      </c>
      <c r="B41" s="30">
        <v>6600000</v>
      </c>
      <c r="C41" s="42" t="s">
        <v>189</v>
      </c>
      <c r="D41" s="43" t="s">
        <v>189</v>
      </c>
      <c r="E41" s="43" t="s">
        <v>189</v>
      </c>
      <c r="F41" s="43" t="s">
        <v>189</v>
      </c>
      <c r="G41" s="44" t="s">
        <v>189</v>
      </c>
      <c r="H41" s="25" t="s">
        <v>80</v>
      </c>
      <c r="I41" s="38">
        <v>3</v>
      </c>
      <c r="J41" s="26"/>
      <c r="K41" s="26"/>
      <c r="L41" s="26">
        <f t="shared" si="1"/>
        <v>0</v>
      </c>
      <c r="M41" s="1">
        <f t="shared" si="0"/>
        <v>0</v>
      </c>
    </row>
    <row r="42" spans="1:13" ht="27.75" customHeight="1" x14ac:dyDescent="0.2">
      <c r="A42" s="31" t="s">
        <v>35</v>
      </c>
      <c r="B42" s="31">
        <v>9940007</v>
      </c>
      <c r="C42" s="45" t="s">
        <v>190</v>
      </c>
      <c r="D42" s="46" t="s">
        <v>190</v>
      </c>
      <c r="E42" s="46" t="s">
        <v>190</v>
      </c>
      <c r="F42" s="46" t="s">
        <v>190</v>
      </c>
      <c r="G42" s="47" t="s">
        <v>190</v>
      </c>
      <c r="H42" s="27" t="s">
        <v>80</v>
      </c>
      <c r="I42" s="39">
        <v>3</v>
      </c>
      <c r="J42" s="28"/>
      <c r="K42" s="28"/>
      <c r="L42" s="28">
        <f t="shared" si="1"/>
        <v>0</v>
      </c>
      <c r="M42" s="1">
        <f t="shared" si="0"/>
        <v>0</v>
      </c>
    </row>
    <row r="43" spans="1:13" ht="15" customHeight="1" x14ac:dyDescent="0.2">
      <c r="A43" s="30" t="s">
        <v>36</v>
      </c>
      <c r="B43" s="30">
        <v>9940009</v>
      </c>
      <c r="C43" s="42" t="s">
        <v>191</v>
      </c>
      <c r="D43" s="43" t="s">
        <v>191</v>
      </c>
      <c r="E43" s="43" t="s">
        <v>191</v>
      </c>
      <c r="F43" s="43" t="s">
        <v>191</v>
      </c>
      <c r="G43" s="44" t="s">
        <v>191</v>
      </c>
      <c r="H43" s="25" t="s">
        <v>80</v>
      </c>
      <c r="I43" s="38">
        <v>3</v>
      </c>
      <c r="J43" s="26"/>
      <c r="K43" s="26"/>
      <c r="L43" s="26">
        <f t="shared" si="1"/>
        <v>0</v>
      </c>
      <c r="M43" s="1">
        <f t="shared" si="0"/>
        <v>0</v>
      </c>
    </row>
    <row r="44" spans="1:13" ht="27.75" customHeight="1" x14ac:dyDescent="0.2">
      <c r="A44" s="31" t="s">
        <v>37</v>
      </c>
      <c r="B44" s="31">
        <v>19500831</v>
      </c>
      <c r="C44" s="45" t="s">
        <v>192</v>
      </c>
      <c r="D44" s="46" t="s">
        <v>192</v>
      </c>
      <c r="E44" s="46" t="s">
        <v>192</v>
      </c>
      <c r="F44" s="46" t="s">
        <v>192</v>
      </c>
      <c r="G44" s="47" t="s">
        <v>192</v>
      </c>
      <c r="H44" s="27" t="s">
        <v>80</v>
      </c>
      <c r="I44" s="39">
        <v>1</v>
      </c>
      <c r="J44" s="28"/>
      <c r="K44" s="28"/>
      <c r="L44" s="28">
        <f t="shared" si="1"/>
        <v>0</v>
      </c>
      <c r="M44" s="1">
        <f t="shared" si="0"/>
        <v>0</v>
      </c>
    </row>
    <row r="45" spans="1:13" ht="27.75" customHeight="1" x14ac:dyDescent="0.2">
      <c r="A45" s="30" t="s">
        <v>38</v>
      </c>
      <c r="B45" s="30">
        <v>54100001</v>
      </c>
      <c r="C45" s="42" t="s">
        <v>193</v>
      </c>
      <c r="D45" s="43" t="s">
        <v>193</v>
      </c>
      <c r="E45" s="43" t="s">
        <v>193</v>
      </c>
      <c r="F45" s="43" t="s">
        <v>193</v>
      </c>
      <c r="G45" s="44" t="s">
        <v>193</v>
      </c>
      <c r="H45" s="25" t="s">
        <v>80</v>
      </c>
      <c r="I45" s="38">
        <v>1</v>
      </c>
      <c r="J45" s="26"/>
      <c r="K45" s="26"/>
      <c r="L45" s="26">
        <f t="shared" si="1"/>
        <v>0</v>
      </c>
      <c r="M45" s="1">
        <f t="shared" si="0"/>
        <v>0</v>
      </c>
    </row>
    <row r="46" spans="1:13" ht="27.75" customHeight="1" x14ac:dyDescent="0.2">
      <c r="A46" s="31" t="s">
        <v>39</v>
      </c>
      <c r="B46" s="67">
        <v>999999999501</v>
      </c>
      <c r="C46" s="45" t="s">
        <v>194</v>
      </c>
      <c r="D46" s="46" t="s">
        <v>194</v>
      </c>
      <c r="E46" s="46" t="s">
        <v>194</v>
      </c>
      <c r="F46" s="46" t="s">
        <v>194</v>
      </c>
      <c r="G46" s="47" t="s">
        <v>194</v>
      </c>
      <c r="H46" s="27" t="s">
        <v>80</v>
      </c>
      <c r="I46" s="39">
        <v>1</v>
      </c>
      <c r="J46" s="28"/>
      <c r="K46" s="28"/>
      <c r="L46" s="28">
        <f t="shared" si="1"/>
        <v>0</v>
      </c>
      <c r="M46" s="1">
        <f t="shared" si="0"/>
        <v>0</v>
      </c>
    </row>
    <row r="47" spans="1:13" ht="15" customHeight="1" x14ac:dyDescent="0.2">
      <c r="A47" s="30" t="s">
        <v>40</v>
      </c>
      <c r="B47" s="30" t="s">
        <v>111</v>
      </c>
      <c r="C47" s="42" t="s">
        <v>195</v>
      </c>
      <c r="D47" s="43" t="s">
        <v>195</v>
      </c>
      <c r="E47" s="43" t="s">
        <v>195</v>
      </c>
      <c r="F47" s="43" t="s">
        <v>195</v>
      </c>
      <c r="G47" s="44" t="s">
        <v>195</v>
      </c>
      <c r="H47" s="25" t="s">
        <v>80</v>
      </c>
      <c r="I47" s="38">
        <v>1</v>
      </c>
      <c r="J47" s="26"/>
      <c r="K47" s="26"/>
      <c r="L47" s="26">
        <f t="shared" si="1"/>
        <v>0</v>
      </c>
      <c r="M47" s="1">
        <f t="shared" si="0"/>
        <v>0</v>
      </c>
    </row>
    <row r="48" spans="1:13" ht="27.75" customHeight="1" x14ac:dyDescent="0.2">
      <c r="A48" s="31" t="s">
        <v>41</v>
      </c>
      <c r="B48" s="31" t="s">
        <v>112</v>
      </c>
      <c r="C48" s="45" t="s">
        <v>196</v>
      </c>
      <c r="D48" s="46" t="s">
        <v>196</v>
      </c>
      <c r="E48" s="46" t="s">
        <v>196</v>
      </c>
      <c r="F48" s="46" t="s">
        <v>196</v>
      </c>
      <c r="G48" s="47" t="s">
        <v>196</v>
      </c>
      <c r="H48" s="27" t="s">
        <v>80</v>
      </c>
      <c r="I48" s="39">
        <v>16</v>
      </c>
      <c r="J48" s="28"/>
      <c r="K48" s="28"/>
      <c r="L48" s="28">
        <f t="shared" si="1"/>
        <v>0</v>
      </c>
      <c r="M48" s="1">
        <f t="shared" si="0"/>
        <v>0</v>
      </c>
    </row>
    <row r="49" spans="1:13" ht="15" customHeight="1" x14ac:dyDescent="0.2">
      <c r="A49" s="30" t="s">
        <v>42</v>
      </c>
      <c r="B49" s="30" t="s">
        <v>113</v>
      </c>
      <c r="C49" s="42" t="s">
        <v>197</v>
      </c>
      <c r="D49" s="43" t="s">
        <v>197</v>
      </c>
      <c r="E49" s="43" t="s">
        <v>197</v>
      </c>
      <c r="F49" s="43" t="s">
        <v>197</v>
      </c>
      <c r="G49" s="44" t="s">
        <v>197</v>
      </c>
      <c r="H49" s="25" t="s">
        <v>80</v>
      </c>
      <c r="I49" s="38">
        <v>5</v>
      </c>
      <c r="J49" s="26"/>
      <c r="K49" s="26"/>
      <c r="L49" s="26">
        <f t="shared" si="1"/>
        <v>0</v>
      </c>
      <c r="M49" s="1">
        <f t="shared" si="0"/>
        <v>0</v>
      </c>
    </row>
    <row r="50" spans="1:13" ht="15" customHeight="1" x14ac:dyDescent="0.2">
      <c r="A50" s="31" t="s">
        <v>43</v>
      </c>
      <c r="B50" s="31" t="s">
        <v>114</v>
      </c>
      <c r="C50" s="45" t="s">
        <v>198</v>
      </c>
      <c r="D50" s="46" t="s">
        <v>198</v>
      </c>
      <c r="E50" s="46" t="s">
        <v>198</v>
      </c>
      <c r="F50" s="46" t="s">
        <v>198</v>
      </c>
      <c r="G50" s="47" t="s">
        <v>198</v>
      </c>
      <c r="H50" s="27" t="s">
        <v>80</v>
      </c>
      <c r="I50" s="39">
        <v>1</v>
      </c>
      <c r="J50" s="28"/>
      <c r="K50" s="28"/>
      <c r="L50" s="28">
        <f t="shared" si="1"/>
        <v>0</v>
      </c>
      <c r="M50" s="1">
        <f t="shared" si="0"/>
        <v>0</v>
      </c>
    </row>
    <row r="51" spans="1:13" ht="15" customHeight="1" x14ac:dyDescent="0.2">
      <c r="A51" s="30" t="s">
        <v>44</v>
      </c>
      <c r="B51" s="30" t="s">
        <v>115</v>
      </c>
      <c r="C51" s="42" t="s">
        <v>199</v>
      </c>
      <c r="D51" s="43" t="s">
        <v>199</v>
      </c>
      <c r="E51" s="43" t="s">
        <v>199</v>
      </c>
      <c r="F51" s="43" t="s">
        <v>199</v>
      </c>
      <c r="G51" s="44" t="s">
        <v>199</v>
      </c>
      <c r="H51" s="25" t="s">
        <v>80</v>
      </c>
      <c r="I51" s="38">
        <v>1</v>
      </c>
      <c r="J51" s="26"/>
      <c r="K51" s="26"/>
      <c r="L51" s="26">
        <f t="shared" si="1"/>
        <v>0</v>
      </c>
      <c r="M51" s="1">
        <f t="shared" si="0"/>
        <v>0</v>
      </c>
    </row>
    <row r="52" spans="1:13" ht="15" customHeight="1" x14ac:dyDescent="0.2">
      <c r="A52" s="31" t="s">
        <v>45</v>
      </c>
      <c r="B52" s="31" t="s">
        <v>116</v>
      </c>
      <c r="C52" s="45" t="s">
        <v>200</v>
      </c>
      <c r="D52" s="46" t="s">
        <v>200</v>
      </c>
      <c r="E52" s="46" t="s">
        <v>200</v>
      </c>
      <c r="F52" s="46" t="s">
        <v>200</v>
      </c>
      <c r="G52" s="47" t="s">
        <v>200</v>
      </c>
      <c r="H52" s="27" t="s">
        <v>80</v>
      </c>
      <c r="I52" s="39">
        <v>1</v>
      </c>
      <c r="J52" s="28"/>
      <c r="K52" s="28"/>
      <c r="L52" s="28">
        <f t="shared" si="1"/>
        <v>0</v>
      </c>
      <c r="M52" s="1">
        <f t="shared" si="0"/>
        <v>0</v>
      </c>
    </row>
    <row r="53" spans="1:13" ht="15" customHeight="1" x14ac:dyDescent="0.2">
      <c r="A53" s="30" t="s">
        <v>46</v>
      </c>
      <c r="B53" s="30" t="s">
        <v>117</v>
      </c>
      <c r="C53" s="42" t="s">
        <v>201</v>
      </c>
      <c r="D53" s="43" t="s">
        <v>201</v>
      </c>
      <c r="E53" s="43" t="s">
        <v>201</v>
      </c>
      <c r="F53" s="43" t="s">
        <v>201</v>
      </c>
      <c r="G53" s="44" t="s">
        <v>201</v>
      </c>
      <c r="H53" s="25" t="s">
        <v>80</v>
      </c>
      <c r="I53" s="38">
        <v>1</v>
      </c>
      <c r="J53" s="26"/>
      <c r="K53" s="26"/>
      <c r="L53" s="26">
        <f t="shared" si="1"/>
        <v>0</v>
      </c>
      <c r="M53" s="1">
        <f t="shared" si="0"/>
        <v>0</v>
      </c>
    </row>
    <row r="54" spans="1:13" ht="15" customHeight="1" x14ac:dyDescent="0.2">
      <c r="A54" s="31" t="s">
        <v>47</v>
      </c>
      <c r="B54" s="31" t="s">
        <v>118</v>
      </c>
      <c r="C54" s="45" t="s">
        <v>202</v>
      </c>
      <c r="D54" s="46" t="s">
        <v>202</v>
      </c>
      <c r="E54" s="46" t="s">
        <v>202</v>
      </c>
      <c r="F54" s="46" t="s">
        <v>202</v>
      </c>
      <c r="G54" s="47" t="s">
        <v>202</v>
      </c>
      <c r="H54" s="27" t="s">
        <v>80</v>
      </c>
      <c r="I54" s="39">
        <v>1</v>
      </c>
      <c r="J54" s="28"/>
      <c r="K54" s="28"/>
      <c r="L54" s="28">
        <f t="shared" si="1"/>
        <v>0</v>
      </c>
      <c r="M54" s="1">
        <f t="shared" si="0"/>
        <v>0</v>
      </c>
    </row>
    <row r="55" spans="1:13" ht="15" customHeight="1" x14ac:dyDescent="0.2">
      <c r="A55" s="30" t="s">
        <v>48</v>
      </c>
      <c r="B55" s="30" t="s">
        <v>119</v>
      </c>
      <c r="C55" s="42" t="s">
        <v>203</v>
      </c>
      <c r="D55" s="43" t="s">
        <v>203</v>
      </c>
      <c r="E55" s="43" t="s">
        <v>203</v>
      </c>
      <c r="F55" s="43" t="s">
        <v>203</v>
      </c>
      <c r="G55" s="44" t="s">
        <v>203</v>
      </c>
      <c r="H55" s="25" t="s">
        <v>80</v>
      </c>
      <c r="I55" s="38">
        <v>1</v>
      </c>
      <c r="J55" s="26"/>
      <c r="K55" s="26"/>
      <c r="L55" s="26">
        <f t="shared" si="1"/>
        <v>0</v>
      </c>
      <c r="M55" s="1">
        <f t="shared" si="0"/>
        <v>0</v>
      </c>
    </row>
    <row r="56" spans="1:13" ht="15" customHeight="1" x14ac:dyDescent="0.2">
      <c r="A56" s="31" t="s">
        <v>49</v>
      </c>
      <c r="B56" s="31" t="s">
        <v>120</v>
      </c>
      <c r="C56" s="45" t="s">
        <v>204</v>
      </c>
      <c r="D56" s="46" t="s">
        <v>204</v>
      </c>
      <c r="E56" s="46" t="s">
        <v>204</v>
      </c>
      <c r="F56" s="46" t="s">
        <v>204</v>
      </c>
      <c r="G56" s="47" t="s">
        <v>204</v>
      </c>
      <c r="H56" s="27" t="s">
        <v>80</v>
      </c>
      <c r="I56" s="39">
        <v>1</v>
      </c>
      <c r="J56" s="28"/>
      <c r="K56" s="28"/>
      <c r="L56" s="28">
        <f t="shared" si="1"/>
        <v>0</v>
      </c>
      <c r="M56" s="1">
        <f t="shared" si="0"/>
        <v>0</v>
      </c>
    </row>
    <row r="57" spans="1:13" ht="15" customHeight="1" x14ac:dyDescent="0.2">
      <c r="A57" s="30" t="s">
        <v>50</v>
      </c>
      <c r="B57" s="30" t="s">
        <v>121</v>
      </c>
      <c r="C57" s="42" t="s">
        <v>205</v>
      </c>
      <c r="D57" s="43" t="s">
        <v>205</v>
      </c>
      <c r="E57" s="43" t="s">
        <v>205</v>
      </c>
      <c r="F57" s="43" t="s">
        <v>205</v>
      </c>
      <c r="G57" s="44" t="s">
        <v>205</v>
      </c>
      <c r="H57" s="25" t="s">
        <v>80</v>
      </c>
      <c r="I57" s="38">
        <v>1</v>
      </c>
      <c r="J57" s="26"/>
      <c r="K57" s="26"/>
      <c r="L57" s="26">
        <f t="shared" si="1"/>
        <v>0</v>
      </c>
      <c r="M57" s="1">
        <f t="shared" si="0"/>
        <v>0</v>
      </c>
    </row>
    <row r="58" spans="1:13" ht="15" customHeight="1" x14ac:dyDescent="0.2">
      <c r="A58" s="31" t="s">
        <v>51</v>
      </c>
      <c r="B58" s="31" t="s">
        <v>122</v>
      </c>
      <c r="C58" s="45" t="s">
        <v>206</v>
      </c>
      <c r="D58" s="46" t="s">
        <v>206</v>
      </c>
      <c r="E58" s="46" t="s">
        <v>206</v>
      </c>
      <c r="F58" s="46" t="s">
        <v>206</v>
      </c>
      <c r="G58" s="47" t="s">
        <v>206</v>
      </c>
      <c r="H58" s="27" t="s">
        <v>80</v>
      </c>
      <c r="I58" s="39">
        <v>2</v>
      </c>
      <c r="J58" s="28"/>
      <c r="K58" s="28"/>
      <c r="L58" s="28">
        <f t="shared" si="1"/>
        <v>0</v>
      </c>
      <c r="M58" s="1">
        <f t="shared" si="0"/>
        <v>0</v>
      </c>
    </row>
    <row r="59" spans="1:13" ht="27.75" customHeight="1" x14ac:dyDescent="0.2">
      <c r="A59" s="30" t="s">
        <v>52</v>
      </c>
      <c r="B59" s="30" t="s">
        <v>123</v>
      </c>
      <c r="C59" s="42" t="s">
        <v>207</v>
      </c>
      <c r="D59" s="43" t="s">
        <v>207</v>
      </c>
      <c r="E59" s="43" t="s">
        <v>207</v>
      </c>
      <c r="F59" s="43" t="s">
        <v>207</v>
      </c>
      <c r="G59" s="44" t="s">
        <v>207</v>
      </c>
      <c r="H59" s="25" t="s">
        <v>80</v>
      </c>
      <c r="I59" s="38">
        <v>1</v>
      </c>
      <c r="J59" s="26"/>
      <c r="K59" s="26"/>
      <c r="L59" s="26">
        <f t="shared" si="1"/>
        <v>0</v>
      </c>
      <c r="M59" s="1">
        <f t="shared" si="0"/>
        <v>0</v>
      </c>
    </row>
    <row r="60" spans="1:13" ht="27.75" customHeight="1" x14ac:dyDescent="0.2">
      <c r="A60" s="31" t="s">
        <v>53</v>
      </c>
      <c r="B60" s="31" t="s">
        <v>124</v>
      </c>
      <c r="C60" s="45" t="s">
        <v>208</v>
      </c>
      <c r="D60" s="46" t="s">
        <v>208</v>
      </c>
      <c r="E60" s="46" t="s">
        <v>208</v>
      </c>
      <c r="F60" s="46" t="s">
        <v>208</v>
      </c>
      <c r="G60" s="47" t="s">
        <v>208</v>
      </c>
      <c r="H60" s="27" t="s">
        <v>80</v>
      </c>
      <c r="I60" s="39">
        <v>1</v>
      </c>
      <c r="J60" s="28"/>
      <c r="K60" s="28"/>
      <c r="L60" s="28">
        <f t="shared" si="1"/>
        <v>0</v>
      </c>
      <c r="M60" s="1">
        <f t="shared" si="0"/>
        <v>0</v>
      </c>
    </row>
    <row r="61" spans="1:13" ht="27.75" customHeight="1" x14ac:dyDescent="0.2">
      <c r="A61" s="30" t="s">
        <v>54</v>
      </c>
      <c r="B61" s="30" t="s">
        <v>125</v>
      </c>
      <c r="C61" s="42" t="s">
        <v>209</v>
      </c>
      <c r="D61" s="43" t="s">
        <v>209</v>
      </c>
      <c r="E61" s="43" t="s">
        <v>209</v>
      </c>
      <c r="F61" s="43" t="s">
        <v>209</v>
      </c>
      <c r="G61" s="44" t="s">
        <v>209</v>
      </c>
      <c r="H61" s="25" t="s">
        <v>80</v>
      </c>
      <c r="I61" s="38">
        <v>1</v>
      </c>
      <c r="J61" s="26"/>
      <c r="K61" s="26"/>
      <c r="L61" s="26">
        <f t="shared" si="1"/>
        <v>0</v>
      </c>
      <c r="M61" s="1">
        <f t="shared" si="0"/>
        <v>0</v>
      </c>
    </row>
    <row r="62" spans="1:13" ht="15" customHeight="1" x14ac:dyDescent="0.2">
      <c r="A62" s="31" t="s">
        <v>55</v>
      </c>
      <c r="B62" s="31" t="s">
        <v>126</v>
      </c>
      <c r="C62" s="45" t="s">
        <v>210</v>
      </c>
      <c r="D62" s="46" t="s">
        <v>210</v>
      </c>
      <c r="E62" s="46" t="s">
        <v>210</v>
      </c>
      <c r="F62" s="46" t="s">
        <v>210</v>
      </c>
      <c r="G62" s="47" t="s">
        <v>210</v>
      </c>
      <c r="H62" s="27" t="s">
        <v>80</v>
      </c>
      <c r="I62" s="39">
        <v>1</v>
      </c>
      <c r="J62" s="28"/>
      <c r="K62" s="28"/>
      <c r="L62" s="28">
        <f t="shared" si="1"/>
        <v>0</v>
      </c>
      <c r="M62" s="1">
        <f t="shared" si="0"/>
        <v>0</v>
      </c>
    </row>
    <row r="63" spans="1:13" ht="15" customHeight="1" x14ac:dyDescent="0.2">
      <c r="A63" s="30" t="s">
        <v>56</v>
      </c>
      <c r="B63" s="30" t="s">
        <v>127</v>
      </c>
      <c r="C63" s="42" t="s">
        <v>211</v>
      </c>
      <c r="D63" s="43" t="s">
        <v>211</v>
      </c>
      <c r="E63" s="43" t="s">
        <v>211</v>
      </c>
      <c r="F63" s="43" t="s">
        <v>211</v>
      </c>
      <c r="G63" s="44" t="s">
        <v>211</v>
      </c>
      <c r="H63" s="25" t="s">
        <v>80</v>
      </c>
      <c r="I63" s="38">
        <v>2</v>
      </c>
      <c r="J63" s="26"/>
      <c r="K63" s="26"/>
      <c r="L63" s="26">
        <f t="shared" si="1"/>
        <v>0</v>
      </c>
      <c r="M63" s="1">
        <f t="shared" si="0"/>
        <v>0</v>
      </c>
    </row>
    <row r="64" spans="1:13" ht="15" customHeight="1" x14ac:dyDescent="0.2">
      <c r="A64" s="31" t="s">
        <v>57</v>
      </c>
      <c r="B64" s="31" t="s">
        <v>128</v>
      </c>
      <c r="C64" s="45" t="s">
        <v>212</v>
      </c>
      <c r="D64" s="46" t="s">
        <v>212</v>
      </c>
      <c r="E64" s="46" t="s">
        <v>212</v>
      </c>
      <c r="F64" s="46" t="s">
        <v>212</v>
      </c>
      <c r="G64" s="47" t="s">
        <v>212</v>
      </c>
      <c r="H64" s="27" t="s">
        <v>80</v>
      </c>
      <c r="I64" s="39">
        <v>1</v>
      </c>
      <c r="J64" s="28"/>
      <c r="K64" s="28"/>
      <c r="L64" s="28">
        <f t="shared" si="1"/>
        <v>0</v>
      </c>
      <c r="M64" s="1">
        <f t="shared" si="0"/>
        <v>0</v>
      </c>
    </row>
    <row r="65" spans="1:13" ht="27.75" customHeight="1" x14ac:dyDescent="0.2">
      <c r="A65" s="30" t="s">
        <v>58</v>
      </c>
      <c r="B65" s="30" t="s">
        <v>129</v>
      </c>
      <c r="C65" s="42" t="s">
        <v>213</v>
      </c>
      <c r="D65" s="43" t="s">
        <v>213</v>
      </c>
      <c r="E65" s="43" t="s">
        <v>213</v>
      </c>
      <c r="F65" s="43" t="s">
        <v>213</v>
      </c>
      <c r="G65" s="44" t="s">
        <v>213</v>
      </c>
      <c r="H65" s="25" t="s">
        <v>80</v>
      </c>
      <c r="I65" s="38">
        <v>3</v>
      </c>
      <c r="J65" s="26"/>
      <c r="K65" s="26"/>
      <c r="L65" s="26">
        <f t="shared" si="1"/>
        <v>0</v>
      </c>
      <c r="M65" s="1">
        <f t="shared" si="0"/>
        <v>0</v>
      </c>
    </row>
    <row r="66" spans="1:13" ht="15" customHeight="1" x14ac:dyDescent="0.2">
      <c r="A66" s="31" t="s">
        <v>59</v>
      </c>
      <c r="B66" s="31" t="s">
        <v>130</v>
      </c>
      <c r="C66" s="45" t="s">
        <v>214</v>
      </c>
      <c r="D66" s="46" t="s">
        <v>214</v>
      </c>
      <c r="E66" s="46" t="s">
        <v>214</v>
      </c>
      <c r="F66" s="46" t="s">
        <v>214</v>
      </c>
      <c r="G66" s="47" t="s">
        <v>214</v>
      </c>
      <c r="H66" s="27" t="s">
        <v>80</v>
      </c>
      <c r="I66" s="39">
        <v>1</v>
      </c>
      <c r="J66" s="28"/>
      <c r="K66" s="28"/>
      <c r="L66" s="28">
        <f t="shared" si="1"/>
        <v>0</v>
      </c>
      <c r="M66" s="1">
        <f t="shared" si="0"/>
        <v>0</v>
      </c>
    </row>
    <row r="67" spans="1:13" ht="15" customHeight="1" x14ac:dyDescent="0.2">
      <c r="A67" s="30" t="s">
        <v>60</v>
      </c>
      <c r="B67" s="30" t="s">
        <v>131</v>
      </c>
      <c r="C67" s="42" t="s">
        <v>215</v>
      </c>
      <c r="D67" s="43" t="s">
        <v>215</v>
      </c>
      <c r="E67" s="43" t="s">
        <v>215</v>
      </c>
      <c r="F67" s="43" t="s">
        <v>215</v>
      </c>
      <c r="G67" s="44" t="s">
        <v>215</v>
      </c>
      <c r="H67" s="25" t="s">
        <v>80</v>
      </c>
      <c r="I67" s="38">
        <v>3</v>
      </c>
      <c r="J67" s="26"/>
      <c r="K67" s="26"/>
      <c r="L67" s="26">
        <f t="shared" si="1"/>
        <v>0</v>
      </c>
      <c r="M67" s="1">
        <f t="shared" si="0"/>
        <v>0</v>
      </c>
    </row>
    <row r="68" spans="1:13" ht="15" customHeight="1" x14ac:dyDescent="0.2">
      <c r="A68" s="31" t="s">
        <v>61</v>
      </c>
      <c r="B68" s="31" t="s">
        <v>132</v>
      </c>
      <c r="C68" s="45" t="s">
        <v>216</v>
      </c>
      <c r="D68" s="46" t="s">
        <v>216</v>
      </c>
      <c r="E68" s="46" t="s">
        <v>216</v>
      </c>
      <c r="F68" s="46" t="s">
        <v>216</v>
      </c>
      <c r="G68" s="47" t="s">
        <v>216</v>
      </c>
      <c r="H68" s="27" t="s">
        <v>80</v>
      </c>
      <c r="I68" s="39">
        <v>3</v>
      </c>
      <c r="J68" s="28"/>
      <c r="K68" s="28"/>
      <c r="L68" s="28">
        <f t="shared" si="1"/>
        <v>0</v>
      </c>
      <c r="M68" s="1">
        <f t="shared" si="0"/>
        <v>0</v>
      </c>
    </row>
    <row r="69" spans="1:13" ht="15" customHeight="1" x14ac:dyDescent="0.2">
      <c r="A69" s="30" t="s">
        <v>62</v>
      </c>
      <c r="B69" s="30" t="s">
        <v>133</v>
      </c>
      <c r="C69" s="42" t="s">
        <v>217</v>
      </c>
      <c r="D69" s="43" t="s">
        <v>217</v>
      </c>
      <c r="E69" s="43" t="s">
        <v>217</v>
      </c>
      <c r="F69" s="43" t="s">
        <v>217</v>
      </c>
      <c r="G69" s="44" t="s">
        <v>217</v>
      </c>
      <c r="H69" s="25" t="s">
        <v>80</v>
      </c>
      <c r="I69" s="38">
        <v>6</v>
      </c>
      <c r="J69" s="26"/>
      <c r="K69" s="26"/>
      <c r="L69" s="26">
        <f t="shared" si="1"/>
        <v>0</v>
      </c>
      <c r="M69" s="1">
        <f t="shared" si="0"/>
        <v>0</v>
      </c>
    </row>
    <row r="70" spans="1:13" ht="27.75" customHeight="1" x14ac:dyDescent="0.2">
      <c r="A70" s="31" t="s">
        <v>63</v>
      </c>
      <c r="B70" s="31" t="s">
        <v>134</v>
      </c>
      <c r="C70" s="45" t="s">
        <v>218</v>
      </c>
      <c r="D70" s="46" t="s">
        <v>218</v>
      </c>
      <c r="E70" s="46" t="s">
        <v>218</v>
      </c>
      <c r="F70" s="46" t="s">
        <v>218</v>
      </c>
      <c r="G70" s="47" t="s">
        <v>218</v>
      </c>
      <c r="H70" s="27" t="s">
        <v>80</v>
      </c>
      <c r="I70" s="39">
        <v>1</v>
      </c>
      <c r="J70" s="28"/>
      <c r="K70" s="28"/>
      <c r="L70" s="28">
        <f t="shared" si="1"/>
        <v>0</v>
      </c>
      <c r="M70" s="1">
        <f t="shared" si="0"/>
        <v>0</v>
      </c>
    </row>
    <row r="71" spans="1:13" ht="27.75" customHeight="1" x14ac:dyDescent="0.2">
      <c r="A71" s="30" t="s">
        <v>64</v>
      </c>
      <c r="B71" s="30" t="s">
        <v>135</v>
      </c>
      <c r="C71" s="42" t="s">
        <v>219</v>
      </c>
      <c r="D71" s="43" t="s">
        <v>219</v>
      </c>
      <c r="E71" s="43" t="s">
        <v>219</v>
      </c>
      <c r="F71" s="43" t="s">
        <v>219</v>
      </c>
      <c r="G71" s="44" t="s">
        <v>219</v>
      </c>
      <c r="H71" s="25" t="s">
        <v>80</v>
      </c>
      <c r="I71" s="38">
        <v>2</v>
      </c>
      <c r="J71" s="26"/>
      <c r="K71" s="26"/>
      <c r="L71" s="26">
        <f t="shared" si="1"/>
        <v>0</v>
      </c>
      <c r="M71" s="1">
        <f t="shared" si="0"/>
        <v>0</v>
      </c>
    </row>
    <row r="72" spans="1:13" ht="27.75" customHeight="1" x14ac:dyDescent="0.2">
      <c r="A72" s="31" t="s">
        <v>65</v>
      </c>
      <c r="B72" s="31" t="s">
        <v>136</v>
      </c>
      <c r="C72" s="45" t="s">
        <v>220</v>
      </c>
      <c r="D72" s="46" t="s">
        <v>220</v>
      </c>
      <c r="E72" s="46" t="s">
        <v>220</v>
      </c>
      <c r="F72" s="46" t="s">
        <v>220</v>
      </c>
      <c r="G72" s="47" t="s">
        <v>220</v>
      </c>
      <c r="H72" s="27" t="s">
        <v>80</v>
      </c>
      <c r="I72" s="39">
        <v>2</v>
      </c>
      <c r="J72" s="28"/>
      <c r="K72" s="28"/>
      <c r="L72" s="28">
        <f t="shared" si="1"/>
        <v>0</v>
      </c>
      <c r="M72" s="1">
        <f t="shared" si="0"/>
        <v>0</v>
      </c>
    </row>
    <row r="73" spans="1:13" ht="15" customHeight="1" x14ac:dyDescent="0.2">
      <c r="A73" s="30" t="s">
        <v>66</v>
      </c>
      <c r="B73" s="30" t="s">
        <v>137</v>
      </c>
      <c r="C73" s="42" t="s">
        <v>221</v>
      </c>
      <c r="D73" s="43" t="s">
        <v>221</v>
      </c>
      <c r="E73" s="43" t="s">
        <v>221</v>
      </c>
      <c r="F73" s="43" t="s">
        <v>221</v>
      </c>
      <c r="G73" s="44" t="s">
        <v>221</v>
      </c>
      <c r="H73" s="25" t="s">
        <v>80</v>
      </c>
      <c r="I73" s="38">
        <v>2</v>
      </c>
      <c r="J73" s="26"/>
      <c r="K73" s="26"/>
      <c r="L73" s="26">
        <f t="shared" si="1"/>
        <v>0</v>
      </c>
      <c r="M73" s="1">
        <f t="shared" si="0"/>
        <v>0</v>
      </c>
    </row>
    <row r="74" spans="1:13" ht="15" customHeight="1" x14ac:dyDescent="0.2">
      <c r="A74" s="31" t="s">
        <v>67</v>
      </c>
      <c r="B74" s="31" t="s">
        <v>138</v>
      </c>
      <c r="C74" s="45" t="s">
        <v>222</v>
      </c>
      <c r="D74" s="46" t="s">
        <v>222</v>
      </c>
      <c r="E74" s="46" t="s">
        <v>222</v>
      </c>
      <c r="F74" s="46" t="s">
        <v>222</v>
      </c>
      <c r="G74" s="47" t="s">
        <v>222</v>
      </c>
      <c r="H74" s="27" t="s">
        <v>80</v>
      </c>
      <c r="I74" s="39">
        <v>1</v>
      </c>
      <c r="J74" s="28"/>
      <c r="K74" s="28"/>
      <c r="L74" s="28">
        <f t="shared" si="1"/>
        <v>0</v>
      </c>
      <c r="M74" s="1">
        <f t="shared" si="0"/>
        <v>0</v>
      </c>
    </row>
    <row r="75" spans="1:13" ht="15" customHeight="1" x14ac:dyDescent="0.2">
      <c r="A75" s="30" t="s">
        <v>68</v>
      </c>
      <c r="B75" s="30" t="s">
        <v>139</v>
      </c>
      <c r="C75" s="42" t="s">
        <v>223</v>
      </c>
      <c r="D75" s="43" t="s">
        <v>223</v>
      </c>
      <c r="E75" s="43" t="s">
        <v>223</v>
      </c>
      <c r="F75" s="43" t="s">
        <v>223</v>
      </c>
      <c r="G75" s="44" t="s">
        <v>223</v>
      </c>
      <c r="H75" s="25" t="s">
        <v>80</v>
      </c>
      <c r="I75" s="38">
        <v>1</v>
      </c>
      <c r="J75" s="26"/>
      <c r="K75" s="26"/>
      <c r="L75" s="26">
        <f>I76*J75</f>
        <v>0</v>
      </c>
      <c r="M75" s="1">
        <f t="shared" si="0"/>
        <v>0</v>
      </c>
    </row>
    <row r="76" spans="1:13" ht="15" customHeight="1" x14ac:dyDescent="0.2">
      <c r="A76" s="31" t="s">
        <v>69</v>
      </c>
      <c r="B76" s="31" t="s">
        <v>140</v>
      </c>
      <c r="C76" s="45" t="s">
        <v>224</v>
      </c>
      <c r="D76" s="46" t="s">
        <v>224</v>
      </c>
      <c r="E76" s="46" t="s">
        <v>224</v>
      </c>
      <c r="F76" s="46" t="s">
        <v>224</v>
      </c>
      <c r="G76" s="47" t="s">
        <v>224</v>
      </c>
      <c r="H76" s="27" t="s">
        <v>80</v>
      </c>
      <c r="I76" s="39">
        <v>1</v>
      </c>
      <c r="J76" s="28"/>
      <c r="K76" s="28"/>
      <c r="L76" s="28">
        <f>I77*J76</f>
        <v>0</v>
      </c>
      <c r="M76" s="1">
        <f t="shared" si="0"/>
        <v>0</v>
      </c>
    </row>
    <row r="77" spans="1:13" ht="15" customHeight="1" x14ac:dyDescent="0.2">
      <c r="A77" s="30" t="s">
        <v>70</v>
      </c>
      <c r="B77" s="30" t="s">
        <v>141</v>
      </c>
      <c r="C77" s="42" t="s">
        <v>225</v>
      </c>
      <c r="D77" s="43" t="s">
        <v>225</v>
      </c>
      <c r="E77" s="43" t="s">
        <v>225</v>
      </c>
      <c r="F77" s="43" t="s">
        <v>225</v>
      </c>
      <c r="G77" s="44" t="s">
        <v>225</v>
      </c>
      <c r="H77" s="25" t="s">
        <v>80</v>
      </c>
      <c r="I77" s="38">
        <v>13</v>
      </c>
      <c r="J77" s="26"/>
      <c r="K77" s="26"/>
      <c r="L77" s="26">
        <f>I77*J77</f>
        <v>0</v>
      </c>
      <c r="M77" s="1">
        <f t="shared" si="0"/>
        <v>0</v>
      </c>
    </row>
    <row r="78" spans="1:13" ht="15" customHeight="1" x14ac:dyDescent="0.2">
      <c r="A78" s="31" t="s">
        <v>71</v>
      </c>
      <c r="B78" s="31" t="s">
        <v>142</v>
      </c>
      <c r="C78" s="45" t="s">
        <v>226</v>
      </c>
      <c r="D78" s="46" t="s">
        <v>226</v>
      </c>
      <c r="E78" s="46" t="s">
        <v>226</v>
      </c>
      <c r="F78" s="46" t="s">
        <v>226</v>
      </c>
      <c r="G78" s="47" t="s">
        <v>226</v>
      </c>
      <c r="H78" s="27" t="s">
        <v>80</v>
      </c>
      <c r="I78" s="39">
        <v>1</v>
      </c>
      <c r="J78" s="28"/>
      <c r="K78" s="28"/>
      <c r="L78" s="28">
        <f>I78*J78</f>
        <v>0</v>
      </c>
      <c r="M78" s="1">
        <f t="shared" si="0"/>
        <v>0</v>
      </c>
    </row>
    <row r="79" spans="1:13" ht="15" customHeight="1" x14ac:dyDescent="0.2">
      <c r="A79" s="30" t="s">
        <v>72</v>
      </c>
      <c r="B79" s="30" t="s">
        <v>143</v>
      </c>
      <c r="C79" s="42" t="s">
        <v>227</v>
      </c>
      <c r="D79" s="43" t="s">
        <v>227</v>
      </c>
      <c r="E79" s="43" t="s">
        <v>227</v>
      </c>
      <c r="F79" s="43" t="s">
        <v>227</v>
      </c>
      <c r="G79" s="44" t="s">
        <v>227</v>
      </c>
      <c r="H79" s="25" t="s">
        <v>80</v>
      </c>
      <c r="I79" s="38">
        <v>1</v>
      </c>
      <c r="J79" s="26"/>
      <c r="K79" s="26"/>
      <c r="L79" s="26">
        <f t="shared" ref="L79:L105" si="2">I79*J79</f>
        <v>0</v>
      </c>
      <c r="M79" s="1">
        <f t="shared" si="0"/>
        <v>0</v>
      </c>
    </row>
    <row r="80" spans="1:13" ht="15" customHeight="1" x14ac:dyDescent="0.2">
      <c r="A80" s="31" t="s">
        <v>73</v>
      </c>
      <c r="B80" s="31" t="s">
        <v>144</v>
      </c>
      <c r="C80" s="45" t="s">
        <v>228</v>
      </c>
      <c r="D80" s="46" t="s">
        <v>228</v>
      </c>
      <c r="E80" s="46" t="s">
        <v>228</v>
      </c>
      <c r="F80" s="46" t="s">
        <v>228</v>
      </c>
      <c r="G80" s="47" t="s">
        <v>228</v>
      </c>
      <c r="H80" s="27" t="s">
        <v>80</v>
      </c>
      <c r="I80" s="39">
        <v>1</v>
      </c>
      <c r="J80" s="28"/>
      <c r="K80" s="28"/>
      <c r="L80" s="28">
        <f t="shared" si="2"/>
        <v>0</v>
      </c>
      <c r="M80" s="1">
        <f t="shared" si="0"/>
        <v>0</v>
      </c>
    </row>
    <row r="81" spans="1:13" ht="15" customHeight="1" x14ac:dyDescent="0.2">
      <c r="A81" s="30" t="s">
        <v>74</v>
      </c>
      <c r="B81" s="30" t="s">
        <v>145</v>
      </c>
      <c r="C81" s="42" t="s">
        <v>229</v>
      </c>
      <c r="D81" s="43" t="s">
        <v>229</v>
      </c>
      <c r="E81" s="43" t="s">
        <v>229</v>
      </c>
      <c r="F81" s="43" t="s">
        <v>229</v>
      </c>
      <c r="G81" s="44" t="s">
        <v>229</v>
      </c>
      <c r="H81" s="25" t="s">
        <v>80</v>
      </c>
      <c r="I81" s="38">
        <v>1</v>
      </c>
      <c r="J81" s="26"/>
      <c r="K81" s="26"/>
      <c r="L81" s="26">
        <f t="shared" si="2"/>
        <v>0</v>
      </c>
      <c r="M81" s="1">
        <f t="shared" si="0"/>
        <v>0</v>
      </c>
    </row>
    <row r="82" spans="1:13" ht="15" customHeight="1" x14ac:dyDescent="0.2">
      <c r="A82" s="31" t="s">
        <v>75</v>
      </c>
      <c r="B82" s="31" t="s">
        <v>146</v>
      </c>
      <c r="C82" s="45" t="s">
        <v>230</v>
      </c>
      <c r="D82" s="46" t="s">
        <v>230</v>
      </c>
      <c r="E82" s="46" t="s">
        <v>230</v>
      </c>
      <c r="F82" s="46" t="s">
        <v>230</v>
      </c>
      <c r="G82" s="47" t="s">
        <v>230</v>
      </c>
      <c r="H82" s="27" t="s">
        <v>80</v>
      </c>
      <c r="I82" s="39">
        <v>1</v>
      </c>
      <c r="J82" s="28"/>
      <c r="K82" s="28"/>
      <c r="L82" s="28">
        <f t="shared" si="2"/>
        <v>0</v>
      </c>
      <c r="M82" s="1">
        <f t="shared" si="0"/>
        <v>0</v>
      </c>
    </row>
    <row r="83" spans="1:13" ht="15" customHeight="1" x14ac:dyDescent="0.2">
      <c r="A83" s="30" t="s">
        <v>76</v>
      </c>
      <c r="B83" s="30" t="s">
        <v>147</v>
      </c>
      <c r="C83" s="42" t="s">
        <v>231</v>
      </c>
      <c r="D83" s="43" t="s">
        <v>231</v>
      </c>
      <c r="E83" s="43" t="s">
        <v>231</v>
      </c>
      <c r="F83" s="43" t="s">
        <v>231</v>
      </c>
      <c r="G83" s="44" t="s">
        <v>231</v>
      </c>
      <c r="H83" s="25" t="s">
        <v>80</v>
      </c>
      <c r="I83" s="38">
        <v>1</v>
      </c>
      <c r="J83" s="26"/>
      <c r="K83" s="26"/>
      <c r="L83" s="26">
        <f t="shared" si="2"/>
        <v>0</v>
      </c>
      <c r="M83" s="1">
        <f t="shared" si="0"/>
        <v>0</v>
      </c>
    </row>
    <row r="84" spans="1:13" ht="15" customHeight="1" x14ac:dyDescent="0.2">
      <c r="A84" s="31" t="s">
        <v>77</v>
      </c>
      <c r="B84" s="31" t="s">
        <v>148</v>
      </c>
      <c r="C84" s="45" t="s">
        <v>232</v>
      </c>
      <c r="D84" s="46" t="s">
        <v>232</v>
      </c>
      <c r="E84" s="46" t="s">
        <v>232</v>
      </c>
      <c r="F84" s="46" t="s">
        <v>232</v>
      </c>
      <c r="G84" s="47" t="s">
        <v>232</v>
      </c>
      <c r="H84" s="27" t="s">
        <v>80</v>
      </c>
      <c r="I84" s="39">
        <v>1</v>
      </c>
      <c r="J84" s="28"/>
      <c r="K84" s="28"/>
      <c r="L84" s="28">
        <f t="shared" si="2"/>
        <v>0</v>
      </c>
      <c r="M84" s="1">
        <f t="shared" ref="M84:M105" si="3">K84*L84/100</f>
        <v>0</v>
      </c>
    </row>
    <row r="85" spans="1:13" ht="15" customHeight="1" x14ac:dyDescent="0.2">
      <c r="A85" s="30" t="s">
        <v>78</v>
      </c>
      <c r="B85" s="30" t="s">
        <v>149</v>
      </c>
      <c r="C85" s="42" t="s">
        <v>233</v>
      </c>
      <c r="D85" s="43" t="s">
        <v>233</v>
      </c>
      <c r="E85" s="43" t="s">
        <v>233</v>
      </c>
      <c r="F85" s="43" t="s">
        <v>233</v>
      </c>
      <c r="G85" s="44" t="s">
        <v>233</v>
      </c>
      <c r="H85" s="25" t="s">
        <v>80</v>
      </c>
      <c r="I85" s="38">
        <v>1</v>
      </c>
      <c r="J85" s="26"/>
      <c r="K85" s="26"/>
      <c r="L85" s="26">
        <f t="shared" si="2"/>
        <v>0</v>
      </c>
      <c r="M85" s="1">
        <f t="shared" si="3"/>
        <v>0</v>
      </c>
    </row>
    <row r="86" spans="1:13" ht="15" customHeight="1" x14ac:dyDescent="0.2">
      <c r="A86" s="31" t="s">
        <v>90</v>
      </c>
      <c r="B86" s="31" t="s">
        <v>150</v>
      </c>
      <c r="C86" s="45" t="s">
        <v>234</v>
      </c>
      <c r="D86" s="46" t="s">
        <v>234</v>
      </c>
      <c r="E86" s="46" t="s">
        <v>234</v>
      </c>
      <c r="F86" s="46" t="s">
        <v>234</v>
      </c>
      <c r="G86" s="47" t="s">
        <v>234</v>
      </c>
      <c r="H86" s="27" t="s">
        <v>80</v>
      </c>
      <c r="I86" s="39">
        <v>1</v>
      </c>
      <c r="J86" s="28"/>
      <c r="K86" s="28"/>
      <c r="L86" s="28">
        <f t="shared" si="2"/>
        <v>0</v>
      </c>
      <c r="M86" s="1">
        <f t="shared" si="3"/>
        <v>0</v>
      </c>
    </row>
    <row r="87" spans="1:13" ht="15" customHeight="1" x14ac:dyDescent="0.2">
      <c r="A87" s="30" t="s">
        <v>91</v>
      </c>
      <c r="B87" s="30" t="s">
        <v>151</v>
      </c>
      <c r="C87" s="42" t="s">
        <v>235</v>
      </c>
      <c r="D87" s="43" t="s">
        <v>235</v>
      </c>
      <c r="E87" s="43" t="s">
        <v>235</v>
      </c>
      <c r="F87" s="43" t="s">
        <v>235</v>
      </c>
      <c r="G87" s="44" t="s">
        <v>235</v>
      </c>
      <c r="H87" s="25" t="s">
        <v>80</v>
      </c>
      <c r="I87" s="38">
        <v>1</v>
      </c>
      <c r="J87" s="26"/>
      <c r="K87" s="26"/>
      <c r="L87" s="26">
        <f t="shared" si="2"/>
        <v>0</v>
      </c>
      <c r="M87" s="1">
        <f t="shared" si="3"/>
        <v>0</v>
      </c>
    </row>
    <row r="88" spans="1:13" ht="15" customHeight="1" x14ac:dyDescent="0.2">
      <c r="A88" s="31" t="s">
        <v>92</v>
      </c>
      <c r="B88" s="31" t="s">
        <v>152</v>
      </c>
      <c r="C88" s="45" t="s">
        <v>236</v>
      </c>
      <c r="D88" s="46" t="s">
        <v>236</v>
      </c>
      <c r="E88" s="46" t="s">
        <v>236</v>
      </c>
      <c r="F88" s="46" t="s">
        <v>236</v>
      </c>
      <c r="G88" s="47" t="s">
        <v>236</v>
      </c>
      <c r="H88" s="27" t="s">
        <v>80</v>
      </c>
      <c r="I88" s="39">
        <v>1</v>
      </c>
      <c r="J88" s="28"/>
      <c r="K88" s="28"/>
      <c r="L88" s="28">
        <f t="shared" si="2"/>
        <v>0</v>
      </c>
      <c r="M88" s="1">
        <f t="shared" si="3"/>
        <v>0</v>
      </c>
    </row>
    <row r="89" spans="1:13" ht="15" customHeight="1" x14ac:dyDescent="0.2">
      <c r="A89" s="30" t="s">
        <v>93</v>
      </c>
      <c r="B89" s="30" t="s">
        <v>153</v>
      </c>
      <c r="C89" s="42" t="s">
        <v>237</v>
      </c>
      <c r="D89" s="43" t="s">
        <v>237</v>
      </c>
      <c r="E89" s="43" t="s">
        <v>237</v>
      </c>
      <c r="F89" s="43" t="s">
        <v>237</v>
      </c>
      <c r="G89" s="44" t="s">
        <v>237</v>
      </c>
      <c r="H89" s="25" t="s">
        <v>80</v>
      </c>
      <c r="I89" s="38">
        <v>4</v>
      </c>
      <c r="J89" s="26"/>
      <c r="K89" s="26"/>
      <c r="L89" s="26">
        <f t="shared" si="2"/>
        <v>0</v>
      </c>
      <c r="M89" s="1">
        <f t="shared" si="3"/>
        <v>0</v>
      </c>
    </row>
    <row r="90" spans="1:13" ht="15" customHeight="1" x14ac:dyDescent="0.2">
      <c r="A90" s="31" t="s">
        <v>94</v>
      </c>
      <c r="B90" s="31" t="s">
        <v>154</v>
      </c>
      <c r="C90" s="45" t="s">
        <v>238</v>
      </c>
      <c r="D90" s="46" t="s">
        <v>238</v>
      </c>
      <c r="E90" s="46" t="s">
        <v>238</v>
      </c>
      <c r="F90" s="46" t="s">
        <v>238</v>
      </c>
      <c r="G90" s="47" t="s">
        <v>238</v>
      </c>
      <c r="H90" s="27" t="s">
        <v>80</v>
      </c>
      <c r="I90" s="39">
        <v>1</v>
      </c>
      <c r="J90" s="28"/>
      <c r="K90" s="28"/>
      <c r="L90" s="28">
        <f t="shared" si="2"/>
        <v>0</v>
      </c>
      <c r="M90" s="1">
        <f t="shared" si="3"/>
        <v>0</v>
      </c>
    </row>
    <row r="91" spans="1:13" ht="15" customHeight="1" x14ac:dyDescent="0.2">
      <c r="A91" s="30" t="s">
        <v>95</v>
      </c>
      <c r="B91" s="30" t="s">
        <v>155</v>
      </c>
      <c r="C91" s="42" t="s">
        <v>239</v>
      </c>
      <c r="D91" s="43" t="s">
        <v>239</v>
      </c>
      <c r="E91" s="43" t="s">
        <v>239</v>
      </c>
      <c r="F91" s="43" t="s">
        <v>239</v>
      </c>
      <c r="G91" s="44" t="s">
        <v>239</v>
      </c>
      <c r="H91" s="25" t="s">
        <v>80</v>
      </c>
      <c r="I91" s="38">
        <v>1</v>
      </c>
      <c r="J91" s="26"/>
      <c r="K91" s="26"/>
      <c r="L91" s="26">
        <f t="shared" si="2"/>
        <v>0</v>
      </c>
      <c r="M91" s="1">
        <f t="shared" si="3"/>
        <v>0</v>
      </c>
    </row>
    <row r="92" spans="1:13" ht="15" customHeight="1" x14ac:dyDescent="0.2">
      <c r="A92" s="31" t="s">
        <v>96</v>
      </c>
      <c r="B92" s="31" t="s">
        <v>156</v>
      </c>
      <c r="C92" s="45" t="s">
        <v>240</v>
      </c>
      <c r="D92" s="46" t="s">
        <v>240</v>
      </c>
      <c r="E92" s="46" t="s">
        <v>240</v>
      </c>
      <c r="F92" s="46" t="s">
        <v>240</v>
      </c>
      <c r="G92" s="47" t="s">
        <v>240</v>
      </c>
      <c r="H92" s="27" t="s">
        <v>80</v>
      </c>
      <c r="I92" s="39">
        <v>1</v>
      </c>
      <c r="J92" s="28"/>
      <c r="K92" s="28"/>
      <c r="L92" s="28">
        <f t="shared" si="2"/>
        <v>0</v>
      </c>
      <c r="M92" s="1">
        <f t="shared" si="3"/>
        <v>0</v>
      </c>
    </row>
    <row r="93" spans="1:13" ht="15" customHeight="1" x14ac:dyDescent="0.2">
      <c r="A93" s="30" t="s">
        <v>97</v>
      </c>
      <c r="B93" s="30" t="s">
        <v>157</v>
      </c>
      <c r="C93" s="42" t="s">
        <v>241</v>
      </c>
      <c r="D93" s="43" t="s">
        <v>241</v>
      </c>
      <c r="E93" s="43" t="s">
        <v>241</v>
      </c>
      <c r="F93" s="43" t="s">
        <v>241</v>
      </c>
      <c r="G93" s="44" t="s">
        <v>241</v>
      </c>
      <c r="H93" s="25" t="s">
        <v>80</v>
      </c>
      <c r="I93" s="38">
        <v>1</v>
      </c>
      <c r="J93" s="26"/>
      <c r="K93" s="26"/>
      <c r="L93" s="26">
        <f t="shared" si="2"/>
        <v>0</v>
      </c>
      <c r="M93" s="1">
        <f t="shared" si="3"/>
        <v>0</v>
      </c>
    </row>
    <row r="94" spans="1:13" ht="27.75" customHeight="1" x14ac:dyDescent="0.2">
      <c r="A94" s="31" t="s">
        <v>98</v>
      </c>
      <c r="B94" s="31" t="s">
        <v>158</v>
      </c>
      <c r="C94" s="45" t="s">
        <v>242</v>
      </c>
      <c r="D94" s="46" t="s">
        <v>242</v>
      </c>
      <c r="E94" s="46" t="s">
        <v>242</v>
      </c>
      <c r="F94" s="46" t="s">
        <v>242</v>
      </c>
      <c r="G94" s="47" t="s">
        <v>242</v>
      </c>
      <c r="H94" s="27" t="s">
        <v>80</v>
      </c>
      <c r="I94" s="39">
        <v>1</v>
      </c>
      <c r="J94" s="28"/>
      <c r="K94" s="28"/>
      <c r="L94" s="28">
        <f t="shared" si="2"/>
        <v>0</v>
      </c>
      <c r="M94" s="1">
        <f t="shared" si="3"/>
        <v>0</v>
      </c>
    </row>
    <row r="95" spans="1:13" ht="27.75" customHeight="1" x14ac:dyDescent="0.2">
      <c r="A95" s="30" t="s">
        <v>99</v>
      </c>
      <c r="B95" s="30" t="s">
        <v>159</v>
      </c>
      <c r="C95" s="42" t="s">
        <v>243</v>
      </c>
      <c r="D95" s="43" t="s">
        <v>243</v>
      </c>
      <c r="E95" s="43" t="s">
        <v>243</v>
      </c>
      <c r="F95" s="43" t="s">
        <v>243</v>
      </c>
      <c r="G95" s="44" t="s">
        <v>243</v>
      </c>
      <c r="H95" s="25" t="s">
        <v>80</v>
      </c>
      <c r="I95" s="38">
        <v>1</v>
      </c>
      <c r="J95" s="26"/>
      <c r="K95" s="26"/>
      <c r="L95" s="26">
        <f t="shared" si="2"/>
        <v>0</v>
      </c>
      <c r="M95" s="1">
        <f t="shared" si="3"/>
        <v>0</v>
      </c>
    </row>
    <row r="96" spans="1:13" ht="27.75" customHeight="1" x14ac:dyDescent="0.2">
      <c r="A96" s="31" t="s">
        <v>100</v>
      </c>
      <c r="B96" s="31" t="s">
        <v>160</v>
      </c>
      <c r="C96" s="45" t="s">
        <v>244</v>
      </c>
      <c r="D96" s="46" t="s">
        <v>244</v>
      </c>
      <c r="E96" s="46" t="s">
        <v>244</v>
      </c>
      <c r="F96" s="46" t="s">
        <v>244</v>
      </c>
      <c r="G96" s="47" t="s">
        <v>244</v>
      </c>
      <c r="H96" s="27" t="s">
        <v>80</v>
      </c>
      <c r="I96" s="39">
        <v>4</v>
      </c>
      <c r="J96" s="28"/>
      <c r="K96" s="28"/>
      <c r="L96" s="28">
        <f t="shared" si="2"/>
        <v>0</v>
      </c>
      <c r="M96" s="1">
        <f t="shared" si="3"/>
        <v>0</v>
      </c>
    </row>
    <row r="97" spans="1:13" ht="27.75" customHeight="1" x14ac:dyDescent="0.2">
      <c r="A97" s="30" t="s">
        <v>101</v>
      </c>
      <c r="B97" s="30" t="s">
        <v>161</v>
      </c>
      <c r="C97" s="42" t="s">
        <v>245</v>
      </c>
      <c r="D97" s="43" t="s">
        <v>245</v>
      </c>
      <c r="E97" s="43" t="s">
        <v>245</v>
      </c>
      <c r="F97" s="43" t="s">
        <v>245</v>
      </c>
      <c r="G97" s="44" t="s">
        <v>245</v>
      </c>
      <c r="H97" s="25" t="s">
        <v>80</v>
      </c>
      <c r="I97" s="38">
        <v>1</v>
      </c>
      <c r="J97" s="26"/>
      <c r="K97" s="26"/>
      <c r="L97" s="26">
        <f t="shared" si="2"/>
        <v>0</v>
      </c>
      <c r="M97" s="1">
        <f t="shared" si="3"/>
        <v>0</v>
      </c>
    </row>
    <row r="98" spans="1:13" ht="15" customHeight="1" x14ac:dyDescent="0.2">
      <c r="A98" s="31" t="s">
        <v>102</v>
      </c>
      <c r="B98" s="31" t="s">
        <v>162</v>
      </c>
      <c r="C98" s="45" t="s">
        <v>246</v>
      </c>
      <c r="D98" s="46" t="s">
        <v>246</v>
      </c>
      <c r="E98" s="46" t="s">
        <v>246</v>
      </c>
      <c r="F98" s="46" t="s">
        <v>246</v>
      </c>
      <c r="G98" s="47" t="s">
        <v>246</v>
      </c>
      <c r="H98" s="27" t="s">
        <v>80</v>
      </c>
      <c r="I98" s="39">
        <v>1</v>
      </c>
      <c r="J98" s="28"/>
      <c r="K98" s="28"/>
      <c r="L98" s="28">
        <f t="shared" si="2"/>
        <v>0</v>
      </c>
      <c r="M98" s="1">
        <f t="shared" si="3"/>
        <v>0</v>
      </c>
    </row>
    <row r="99" spans="1:13" ht="15" customHeight="1" x14ac:dyDescent="0.2">
      <c r="A99" s="30" t="s">
        <v>103</v>
      </c>
      <c r="B99" s="30" t="s">
        <v>163</v>
      </c>
      <c r="C99" s="42" t="s">
        <v>247</v>
      </c>
      <c r="D99" s="43" t="s">
        <v>247</v>
      </c>
      <c r="E99" s="43" t="s">
        <v>247</v>
      </c>
      <c r="F99" s="43" t="s">
        <v>247</v>
      </c>
      <c r="G99" s="44" t="s">
        <v>247</v>
      </c>
      <c r="H99" s="25" t="s">
        <v>80</v>
      </c>
      <c r="I99" s="38">
        <v>1</v>
      </c>
      <c r="J99" s="26"/>
      <c r="K99" s="26"/>
      <c r="L99" s="26">
        <f t="shared" si="2"/>
        <v>0</v>
      </c>
      <c r="M99" s="1">
        <f t="shared" si="3"/>
        <v>0</v>
      </c>
    </row>
    <row r="100" spans="1:13" ht="15" customHeight="1" x14ac:dyDescent="0.2">
      <c r="A100" s="31" t="s">
        <v>104</v>
      </c>
      <c r="B100" s="31" t="s">
        <v>164</v>
      </c>
      <c r="C100" s="45" t="s">
        <v>248</v>
      </c>
      <c r="D100" s="46" t="s">
        <v>248</v>
      </c>
      <c r="E100" s="46" t="s">
        <v>248</v>
      </c>
      <c r="F100" s="46" t="s">
        <v>248</v>
      </c>
      <c r="G100" s="47" t="s">
        <v>248</v>
      </c>
      <c r="H100" s="27" t="s">
        <v>80</v>
      </c>
      <c r="I100" s="39">
        <v>1</v>
      </c>
      <c r="J100" s="28"/>
      <c r="K100" s="28"/>
      <c r="L100" s="28">
        <f t="shared" si="2"/>
        <v>0</v>
      </c>
      <c r="M100" s="1">
        <f t="shared" si="3"/>
        <v>0</v>
      </c>
    </row>
    <row r="101" spans="1:13" ht="15" customHeight="1" x14ac:dyDescent="0.2">
      <c r="A101" s="30" t="s">
        <v>105</v>
      </c>
      <c r="B101" s="30" t="s">
        <v>165</v>
      </c>
      <c r="C101" s="42" t="s">
        <v>249</v>
      </c>
      <c r="D101" s="43" t="s">
        <v>249</v>
      </c>
      <c r="E101" s="43" t="s">
        <v>249</v>
      </c>
      <c r="F101" s="43" t="s">
        <v>249</v>
      </c>
      <c r="G101" s="44" t="s">
        <v>249</v>
      </c>
      <c r="H101" s="25" t="s">
        <v>80</v>
      </c>
      <c r="I101" s="38">
        <v>2</v>
      </c>
      <c r="J101" s="26"/>
      <c r="K101" s="26"/>
      <c r="L101" s="26">
        <f t="shared" si="2"/>
        <v>0</v>
      </c>
      <c r="M101" s="1">
        <f t="shared" si="3"/>
        <v>0</v>
      </c>
    </row>
    <row r="102" spans="1:13" ht="15" customHeight="1" x14ac:dyDescent="0.2">
      <c r="A102" s="31" t="s">
        <v>106</v>
      </c>
      <c r="B102" s="31" t="s">
        <v>166</v>
      </c>
      <c r="C102" s="45" t="s">
        <v>250</v>
      </c>
      <c r="D102" s="46" t="s">
        <v>250</v>
      </c>
      <c r="E102" s="46" t="s">
        <v>250</v>
      </c>
      <c r="F102" s="46" t="s">
        <v>250</v>
      </c>
      <c r="G102" s="47" t="s">
        <v>250</v>
      </c>
      <c r="H102" s="27" t="s">
        <v>80</v>
      </c>
      <c r="I102" s="39">
        <v>6</v>
      </c>
      <c r="J102" s="28"/>
      <c r="K102" s="28"/>
      <c r="L102" s="28">
        <f t="shared" si="2"/>
        <v>0</v>
      </c>
      <c r="M102" s="1">
        <f t="shared" si="3"/>
        <v>0</v>
      </c>
    </row>
    <row r="103" spans="1:13" ht="15" customHeight="1" x14ac:dyDescent="0.2">
      <c r="A103" s="30" t="s">
        <v>107</v>
      </c>
      <c r="B103" s="30" t="s">
        <v>167</v>
      </c>
      <c r="C103" s="42" t="s">
        <v>251</v>
      </c>
      <c r="D103" s="43" t="s">
        <v>251</v>
      </c>
      <c r="E103" s="43" t="s">
        <v>251</v>
      </c>
      <c r="F103" s="43" t="s">
        <v>251</v>
      </c>
      <c r="G103" s="44" t="s">
        <v>251</v>
      </c>
      <c r="H103" s="25" t="s">
        <v>80</v>
      </c>
      <c r="I103" s="38">
        <v>1</v>
      </c>
      <c r="J103" s="26"/>
      <c r="K103" s="26"/>
      <c r="L103" s="26">
        <f t="shared" si="2"/>
        <v>0</v>
      </c>
      <c r="M103" s="1">
        <f t="shared" si="3"/>
        <v>0</v>
      </c>
    </row>
    <row r="104" spans="1:13" ht="27.75" customHeight="1" x14ac:dyDescent="0.2">
      <c r="A104" s="31" t="s">
        <v>108</v>
      </c>
      <c r="B104" s="31" t="s">
        <v>168</v>
      </c>
      <c r="C104" s="45" t="s">
        <v>252</v>
      </c>
      <c r="D104" s="46" t="s">
        <v>252</v>
      </c>
      <c r="E104" s="46" t="s">
        <v>252</v>
      </c>
      <c r="F104" s="46" t="s">
        <v>252</v>
      </c>
      <c r="G104" s="47" t="s">
        <v>252</v>
      </c>
      <c r="H104" s="27" t="s">
        <v>80</v>
      </c>
      <c r="I104" s="39">
        <v>1</v>
      </c>
      <c r="J104" s="28"/>
      <c r="K104" s="28"/>
      <c r="L104" s="28">
        <f t="shared" si="2"/>
        <v>0</v>
      </c>
      <c r="M104" s="1">
        <f t="shared" si="3"/>
        <v>0</v>
      </c>
    </row>
    <row r="105" spans="1:13" ht="27.75" customHeight="1" x14ac:dyDescent="0.2">
      <c r="A105" s="30" t="s">
        <v>109</v>
      </c>
      <c r="B105" s="30" t="s">
        <v>169</v>
      </c>
      <c r="C105" s="42" t="s">
        <v>253</v>
      </c>
      <c r="D105" s="43" t="s">
        <v>253</v>
      </c>
      <c r="E105" s="43" t="s">
        <v>253</v>
      </c>
      <c r="F105" s="43" t="s">
        <v>253</v>
      </c>
      <c r="G105" s="44" t="s">
        <v>253</v>
      </c>
      <c r="H105" s="25" t="s">
        <v>80</v>
      </c>
      <c r="I105" s="38">
        <v>1</v>
      </c>
      <c r="J105" s="26"/>
      <c r="K105" s="26"/>
      <c r="L105" s="26">
        <f t="shared" si="2"/>
        <v>0</v>
      </c>
      <c r="M105" s="1">
        <f t="shared" si="3"/>
        <v>0</v>
      </c>
    </row>
    <row r="107" spans="1:13" ht="20.25" customHeight="1" x14ac:dyDescent="0.2">
      <c r="I107" s="33" t="s">
        <v>82</v>
      </c>
      <c r="J107" s="11"/>
      <c r="K107" s="12"/>
      <c r="L107" s="13">
        <f>SUM(L19:L105)</f>
        <v>0</v>
      </c>
    </row>
    <row r="108" spans="1:13" ht="20.25" customHeight="1" x14ac:dyDescent="0.2">
      <c r="I108" s="33" t="s">
        <v>83</v>
      </c>
      <c r="J108" s="11"/>
      <c r="K108" s="12"/>
      <c r="L108" s="13">
        <f>SUM(M19:M105)</f>
        <v>0</v>
      </c>
    </row>
    <row r="109" spans="1:13" ht="20.25" customHeight="1" thickBot="1" x14ac:dyDescent="0.25">
      <c r="I109" s="33" t="s">
        <v>84</v>
      </c>
      <c r="J109" s="11"/>
      <c r="K109" s="12"/>
      <c r="L109" s="14">
        <f>L107+L108</f>
        <v>0</v>
      </c>
    </row>
    <row r="110" spans="1:13" ht="13.5" thickTop="1" x14ac:dyDescent="0.2"/>
    <row r="113" spans="3:12" x14ac:dyDescent="0.2">
      <c r="C113" s="54" t="s">
        <v>85</v>
      </c>
      <c r="D113" s="54"/>
      <c r="E113" s="54"/>
      <c r="F113" s="54"/>
      <c r="G113" s="54"/>
      <c r="H113" s="54"/>
      <c r="I113" s="54"/>
      <c r="J113" s="54"/>
      <c r="K113" s="54"/>
      <c r="L113" s="54"/>
    </row>
    <row r="114" spans="3:12" ht="25.5" customHeight="1" x14ac:dyDescent="0.2">
      <c r="C114" s="51" t="s">
        <v>87</v>
      </c>
      <c r="D114" s="51"/>
      <c r="E114" s="51"/>
      <c r="F114" s="51"/>
      <c r="G114" s="51"/>
      <c r="H114" s="51"/>
      <c r="I114" s="51"/>
      <c r="J114" s="51"/>
      <c r="K114" s="51"/>
      <c r="L114" s="51"/>
    </row>
    <row r="115" spans="3:12" ht="25.5" customHeight="1" x14ac:dyDescent="0.2">
      <c r="C115" s="53" t="s">
        <v>254</v>
      </c>
      <c r="D115" s="53"/>
      <c r="E115" s="53"/>
      <c r="F115" s="53"/>
      <c r="G115" s="53"/>
      <c r="H115" s="53"/>
      <c r="I115" s="53"/>
      <c r="J115" s="53"/>
      <c r="K115" s="53"/>
      <c r="L115" s="53"/>
    </row>
    <row r="118" spans="3:12" x14ac:dyDescent="0.2">
      <c r="J118" s="1" t="s">
        <v>86</v>
      </c>
    </row>
    <row r="120" spans="3:12" x14ac:dyDescent="0.2">
      <c r="J120" s="15"/>
      <c r="K120" s="15"/>
    </row>
  </sheetData>
  <sheetProtection selectLockedCells="1"/>
  <mergeCells count="98">
    <mergeCell ref="C72:G72"/>
    <mergeCell ref="C73:G73"/>
    <mergeCell ref="C47:G47"/>
    <mergeCell ref="C67:G67"/>
    <mergeCell ref="C68:G68"/>
    <mergeCell ref="C69:G69"/>
    <mergeCell ref="C70:G70"/>
    <mergeCell ref="C71:G71"/>
    <mergeCell ref="C9:D9"/>
    <mergeCell ref="C84:G84"/>
    <mergeCell ref="C85:G85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74:G74"/>
    <mergeCell ref="C64:G64"/>
    <mergeCell ref="C65:G65"/>
    <mergeCell ref="C66:G66"/>
    <mergeCell ref="C57:G57"/>
    <mergeCell ref="C58:G58"/>
    <mergeCell ref="C59:G59"/>
    <mergeCell ref="C60:G60"/>
    <mergeCell ref="C61:G61"/>
    <mergeCell ref="A13:L13"/>
    <mergeCell ref="C115:L115"/>
    <mergeCell ref="C113:L113"/>
    <mergeCell ref="C28:G28"/>
    <mergeCell ref="A14:L14"/>
    <mergeCell ref="C18:G18"/>
    <mergeCell ref="C19:G19"/>
    <mergeCell ref="C20:G20"/>
    <mergeCell ref="C21:L21"/>
    <mergeCell ref="C22:G22"/>
    <mergeCell ref="C23:G23"/>
    <mergeCell ref="C24:G24"/>
    <mergeCell ref="C25:G25"/>
    <mergeCell ref="C26:G26"/>
    <mergeCell ref="C27:G27"/>
    <mergeCell ref="C29:G29"/>
    <mergeCell ref="C102:G102"/>
    <mergeCell ref="C103:G103"/>
    <mergeCell ref="C104:G104"/>
    <mergeCell ref="C105:G105"/>
    <mergeCell ref="C114:L114"/>
    <mergeCell ref="C38:G38"/>
    <mergeCell ref="C39:G39"/>
    <mergeCell ref="C62:G62"/>
    <mergeCell ref="C86:G86"/>
    <mergeCell ref="C101:G101"/>
    <mergeCell ref="C50:G50"/>
    <mergeCell ref="C40:G40"/>
    <mergeCell ref="C48:G48"/>
    <mergeCell ref="C49:G49"/>
    <mergeCell ref="C63:G63"/>
    <mergeCell ref="C51:G51"/>
    <mergeCell ref="C52:G52"/>
    <mergeCell ref="C53:G53"/>
    <mergeCell ref="C54:G54"/>
    <mergeCell ref="C55:G55"/>
    <mergeCell ref="C56:G56"/>
    <mergeCell ref="C99:G99"/>
    <mergeCell ref="C100:G100"/>
    <mergeCell ref="D8:E8"/>
    <mergeCell ref="C92:G92"/>
    <mergeCell ref="C93:G93"/>
    <mergeCell ref="C94:G94"/>
    <mergeCell ref="C95:G95"/>
    <mergeCell ref="C96:G96"/>
    <mergeCell ref="C87:G87"/>
    <mergeCell ref="C88:G88"/>
    <mergeCell ref="C89:G89"/>
    <mergeCell ref="C90:G90"/>
    <mergeCell ref="C91:G91"/>
    <mergeCell ref="C41:G41"/>
    <mergeCell ref="C42:G42"/>
    <mergeCell ref="C43:G43"/>
    <mergeCell ref="B4:D4"/>
    <mergeCell ref="B5:D5"/>
    <mergeCell ref="B6:D6"/>
    <mergeCell ref="C97:G97"/>
    <mergeCell ref="C98:G98"/>
    <mergeCell ref="C44:G44"/>
    <mergeCell ref="C45:G45"/>
    <mergeCell ref="C46:G46"/>
    <mergeCell ref="C30:G30"/>
    <mergeCell ref="C31:G31"/>
    <mergeCell ref="C32:G32"/>
    <mergeCell ref="C33:G33"/>
    <mergeCell ref="C34:G34"/>
    <mergeCell ref="C35:G35"/>
    <mergeCell ref="C36:G36"/>
    <mergeCell ref="C37:G37"/>
  </mergeCells>
  <pageMargins left="0.70866141732283472" right="0.70866141732283472" top="0.94488188976377963" bottom="0.94488188976377963" header="0.51181102362204722" footer="0.51181102362204722"/>
  <pageSetup paperSize="9" scale="85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Maribor&amp;C&amp;P/&amp;N&amp;R&amp;"Arial,Poševno"&amp;10Vzdrževanje medicinskih aparatov Schiller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2019-01-08T08:45:50Z</cp:lastPrinted>
  <dcterms:created xsi:type="dcterms:W3CDTF">2018-10-08T09:53:45Z</dcterms:created>
  <dcterms:modified xsi:type="dcterms:W3CDTF">2019-01-08T08:49:06Z</dcterms:modified>
</cp:coreProperties>
</file>